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T:\6. Zajednički poslovi\2025_Tehnički sektor - Povjerenstvo_Odjel Graditeljstva\02_Natječaji_POTRES\Natječaji\Trg kralja Tomislava 5\"/>
    </mc:Choice>
  </mc:AlternateContent>
  <xr:revisionPtr revIDLastSave="0" documentId="8_{05E79D7F-567C-4590-AA93-5E298FE8A5E0}" xr6:coauthVersionLast="47" xr6:coauthVersionMax="47" xr10:uidLastSave="{00000000-0000-0000-0000-000000000000}"/>
  <bookViews>
    <workbookView xWindow="-120" yWindow="-120" windowWidth="29040" windowHeight="15720" xr2:uid="{D25E472F-9407-494F-A744-D700AE7DF5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1" i="1" l="1"/>
  <c r="F112" i="1" l="1"/>
  <c r="F113" i="1"/>
  <c r="F114" i="1"/>
  <c r="F115" i="1"/>
  <c r="F72" i="1"/>
  <c r="F186" i="1"/>
  <c r="F116" i="1"/>
  <c r="F117" i="1"/>
  <c r="B238" i="1" l="1"/>
  <c r="B228" i="1"/>
  <c r="B226" i="1"/>
  <c r="B224" i="1"/>
  <c r="B222" i="1"/>
  <c r="B220" i="1"/>
  <c r="B218" i="1"/>
  <c r="B216" i="1"/>
  <c r="B214" i="1"/>
  <c r="B212" i="1"/>
  <c r="B210" i="1"/>
  <c r="F208" i="1"/>
  <c r="F209" i="1"/>
  <c r="F213" i="1"/>
  <c r="F235" i="1"/>
  <c r="F236" i="1"/>
  <c r="F237" i="1"/>
  <c r="F239" i="1"/>
  <c r="F241" i="1"/>
  <c r="F243" i="1"/>
  <c r="F245" i="1"/>
  <c r="F246" i="1"/>
  <c r="F189" i="1"/>
  <c r="F180" i="1"/>
  <c r="F178" i="1"/>
  <c r="F177" i="1"/>
  <c r="F170" i="1"/>
  <c r="F36" i="1"/>
  <c r="F164" i="1"/>
  <c r="F158" i="1"/>
  <c r="F156" i="1"/>
  <c r="F154" i="1"/>
  <c r="F153" i="1" l="1"/>
  <c r="F155" i="1"/>
  <c r="F159" i="1"/>
  <c r="F161" i="1"/>
  <c r="F163" i="1"/>
  <c r="F165" i="1"/>
  <c r="F166" i="1" s="1"/>
  <c r="F167" i="1"/>
  <c r="F169" i="1"/>
  <c r="F171" i="1"/>
  <c r="F172" i="1" s="1"/>
  <c r="F173" i="1"/>
  <c r="F175" i="1"/>
  <c r="F179" i="1"/>
  <c r="F181" i="1"/>
  <c r="F183" i="1"/>
  <c r="F185" i="1"/>
  <c r="F203" i="1"/>
  <c r="F238" i="1" s="1"/>
  <c r="F240" i="1" s="1"/>
  <c r="F207"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152" i="1"/>
  <c r="F144" i="1"/>
  <c r="F148" i="1" s="1"/>
  <c r="F133" i="1"/>
  <c r="F134" i="1"/>
  <c r="F135" i="1"/>
  <c r="F136" i="1"/>
  <c r="F137" i="1"/>
  <c r="F138" i="1"/>
  <c r="F132" i="1"/>
  <c r="F123" i="1"/>
  <c r="F121" i="1"/>
  <c r="F110" i="1"/>
  <c r="F111" i="1"/>
  <c r="F107" i="1"/>
  <c r="F105" i="1"/>
  <c r="F109" i="1"/>
  <c r="F103" i="1"/>
  <c r="F101" i="1"/>
  <c r="F99" i="1"/>
  <c r="F97" i="1"/>
  <c r="F95" i="1"/>
  <c r="F93" i="1"/>
  <c r="F92" i="1"/>
  <c r="F91" i="1"/>
  <c r="F90" i="1"/>
  <c r="F89" i="1"/>
  <c r="F87" i="1"/>
  <c r="F86" i="1"/>
  <c r="F84" i="1"/>
  <c r="F83" i="1"/>
  <c r="F82" i="1"/>
  <c r="F81" i="1"/>
  <c r="F80" i="1"/>
  <c r="F73" i="1"/>
  <c r="F71" i="1"/>
  <c r="F70" i="1"/>
  <c r="F69" i="1"/>
  <c r="F68" i="1"/>
  <c r="F67" i="1"/>
  <c r="F66" i="1"/>
  <c r="F65" i="1"/>
  <c r="F58" i="1"/>
  <c r="F56" i="1"/>
  <c r="F54" i="1"/>
  <c r="F52" i="1"/>
  <c r="F50" i="1"/>
  <c r="F48" i="1"/>
  <c r="F46" i="1"/>
  <c r="F44" i="1"/>
  <c r="F43" i="1"/>
  <c r="F40" i="1"/>
  <c r="F39" i="1"/>
  <c r="F38" i="1"/>
  <c r="F37" i="1"/>
  <c r="F34" i="1"/>
  <c r="F32" i="1"/>
  <c r="F31" i="1"/>
  <c r="F30" i="1"/>
  <c r="F29" i="1"/>
  <c r="F28" i="1"/>
  <c r="F26" i="1"/>
  <c r="F24" i="1"/>
  <c r="F23" i="1"/>
  <c r="F22" i="1"/>
  <c r="F21" i="1"/>
  <c r="F20" i="1"/>
  <c r="F18" i="1"/>
  <c r="F16" i="1"/>
  <c r="F15" i="1"/>
  <c r="F10" i="1"/>
  <c r="F9" i="1"/>
  <c r="F8" i="1"/>
  <c r="F6" i="1"/>
  <c r="F4" i="1"/>
  <c r="F242" i="1" l="1"/>
  <c r="F244" i="1" s="1"/>
  <c r="F182" i="1"/>
  <c r="F160" i="1"/>
  <c r="F140" i="1"/>
  <c r="F127" i="1"/>
  <c r="F60" i="1"/>
  <c r="F75" i="1"/>
</calcChain>
</file>

<file path=xl/sharedStrings.xml><?xml version="1.0" encoding="utf-8"?>
<sst xmlns="http://schemas.openxmlformats.org/spreadsheetml/2006/main" count="376" uniqueCount="228">
  <si>
    <t>1.</t>
  </si>
  <si>
    <t>PRIPREMNI RADOVI, DEMONTAŽA i RUŠENJE</t>
  </si>
  <si>
    <t>jed.mj.</t>
  </si>
  <si>
    <t>količina</t>
  </si>
  <si>
    <t>jed.cijena</t>
  </si>
  <si>
    <t>ukupno EUR-A</t>
  </si>
  <si>
    <t>1.1.</t>
  </si>
  <si>
    <t>m2</t>
  </si>
  <si>
    <t>1.2.</t>
  </si>
  <si>
    <t>Priprema gradilišta 
Priprema gradilišta koja uključuje zaštitu zgrade na način da tijekom radova ne dođe do oštećenja iste, osiguranje koridora za prolaz korisnika zgrade i njegova zaštita od šute i prašine te osiguranje okoline kojom se sprečava prilaz nezaposlenima tijekom radova. Sav prostor za vrijeme i nakon rušenja i demontaža, te prilikom izvođenja novih konstrukcija zaštititi od vremenskih nepogoda (vlaženja, prokišnjavanja, rashlađivanja) te osigurati i zaštititi od ostalih uvjeta koji bi mogli ometati izvođenje radova vezani za postojeće instalacije (vodovod, odvodnja, grijanje, ventilacija, elektrika, plin i drugo). Sve radove treba izvoditi sukladno propisanim higijensko tehničkim mjerama zaštite na radu, tj. paziti na rad strojeva i alata, predvidjeti moguća urušavanja te postaviti i održavati zaštitne oplate, ograde i skele, postaviti znakove upozorenja na opasnosti te zaštititi  fizičke osobe i zgradu tijekom izvođenja radova, postava table gradilišta.  Obračun po kompletu.</t>
  </si>
  <si>
    <t>a/ po komadu opreme</t>
  </si>
  <si>
    <t xml:space="preserve">b/ metraži instalacije </t>
  </si>
  <si>
    <t>razvod</t>
  </si>
  <si>
    <t>radijator</t>
  </si>
  <si>
    <t>1.3.</t>
  </si>
  <si>
    <t>1.4.</t>
  </si>
  <si>
    <t>1.5.</t>
  </si>
  <si>
    <t>1.6.</t>
  </si>
  <si>
    <t>1.7.</t>
  </si>
  <si>
    <t>1.8.</t>
  </si>
  <si>
    <t>1.9.</t>
  </si>
  <si>
    <t>1.10.</t>
  </si>
  <si>
    <t>1.11.</t>
  </si>
  <si>
    <t>1.12.</t>
  </si>
  <si>
    <t>1.13.</t>
  </si>
  <si>
    <t>1.14.</t>
  </si>
  <si>
    <t>1.15.</t>
  </si>
  <si>
    <t>1.16.</t>
  </si>
  <si>
    <t>1.17.</t>
  </si>
  <si>
    <t>1.18.</t>
  </si>
  <si>
    <t>1.19.</t>
  </si>
  <si>
    <t>1.20.</t>
  </si>
  <si>
    <t>1.21.</t>
  </si>
  <si>
    <t>1.22.</t>
  </si>
  <si>
    <t>1.23.</t>
  </si>
  <si>
    <t>zidovi pročelja</t>
  </si>
  <si>
    <t>zidovi svjetlarnika</t>
  </si>
  <si>
    <t>komplet</t>
  </si>
  <si>
    <t>kom</t>
  </si>
  <si>
    <t>m1</t>
  </si>
  <si>
    <t>m</t>
  </si>
  <si>
    <t>m3</t>
  </si>
  <si>
    <t>UKUPNO PRIPREMNIH RADOVA</t>
  </si>
  <si>
    <t>2.</t>
  </si>
  <si>
    <t>Armiranobetonski radovi potkrovlje</t>
  </si>
  <si>
    <t>ukupno</t>
  </si>
  <si>
    <t>2.1.</t>
  </si>
  <si>
    <t>a)</t>
  </si>
  <si>
    <t>Zamjena i postavljanje izgubljene oplate od dasaka 24mm ( uz pregled nadzornog inženjera pri početka izvođenja). U cijenu uključen sav potreban rad, materijal, spojna sredstva, transporti do potpune gotovosti.</t>
  </si>
  <si>
    <t>b)</t>
  </si>
  <si>
    <t>Dobava i postava PVC folije. U cijenu uključen sav potreban rad, materijal, spojna sredstva, transporti do potpune gotovosti. Obračun po m2 tlocrtne površine bez obračuna preklopa.</t>
  </si>
  <si>
    <t>c)</t>
  </si>
  <si>
    <t>Dobava i postava vijaka SVS VB-48-7.5 x 165 ili jednako vrijedan proizvod (po odobrenju nadzornog inženjera)  za sprezanje drvenih grednika s novom AB tlačnom pločom. Vijci se ugrađuju u dva reda pod kutem od 45 stupnjeva u drvene grednike prema statičkom proračunu. Ugrađuje se 14 komada vijaka po m grede. U cijenu uključen sav potreban rad, materijal, spojna sredstva, transporti do potpune gotovosti.  Obračun po m grede</t>
  </si>
  <si>
    <t>d)</t>
  </si>
  <si>
    <t>Dobava i ugradnja armaturne Q 131 mreže sa preklopom od 50 cm. Mreže je potrebno međusobno povezati. U cijenu uključen sav potreban rad, materijal, transporti do gotove postavljene mreže. Obračun po kg ugrađene armature.</t>
  </si>
  <si>
    <t>kg</t>
  </si>
  <si>
    <t>e)</t>
  </si>
  <si>
    <t>f)</t>
  </si>
  <si>
    <t>g)</t>
  </si>
  <si>
    <t>h)</t>
  </si>
  <si>
    <t>Dobava i ugradnja betona C25/30 tlačne ploče debljine 6 cm. U cijenu uključen sav rad, materijal, tehnologija izvođenja,  transport, alati i strojevi potrebni za potpuno dovršenje stavke. 
Obračun po  m3 ugrađenog betona.</t>
  </si>
  <si>
    <t>UKUPNO AB RADOVI</t>
  </si>
  <si>
    <t>Dobava i ugradnja navojnih šipki  Ø 16 mm L=1m, kv. 8.8
za povezivanje tlačne ploče sa nosivim zidovima.
Povezivanje spregnutog stropa s  nosivim zidom 
preko  šipki promjera Ø 16 mm koje se sidre u AB ploču prema detaljima iz nacrta. U cijenu uključen sav rad, materijal, transport, alati i strojevi potrebni za potpuno dovršenje stavke. 
Uključivo bušenje rupa u zidovima od opeke. Obračun po  komadu šipke.</t>
  </si>
  <si>
    <t>3.</t>
  </si>
  <si>
    <t>ZIDARSKI I FASADERSKI RADOVI</t>
  </si>
  <si>
    <t>3.1.</t>
  </si>
  <si>
    <t>a/</t>
  </si>
  <si>
    <t>b/</t>
  </si>
  <si>
    <t>c/</t>
  </si>
  <si>
    <t>d/</t>
  </si>
  <si>
    <t>e/</t>
  </si>
  <si>
    <t>3.2.</t>
  </si>
  <si>
    <t>3.3.</t>
  </si>
  <si>
    <t>3.4.</t>
  </si>
  <si>
    <t>3.11.</t>
  </si>
  <si>
    <t>3.12.</t>
  </si>
  <si>
    <t>3.5.</t>
  </si>
  <si>
    <t>3.6.</t>
  </si>
  <si>
    <t>3.8.</t>
  </si>
  <si>
    <t>3.10.</t>
  </si>
  <si>
    <t>3.7.</t>
  </si>
  <si>
    <t>3.9.</t>
  </si>
  <si>
    <t>TESARSKI RADOVI</t>
  </si>
  <si>
    <t>4.1.</t>
  </si>
  <si>
    <t>4.2.</t>
  </si>
  <si>
    <t>5.</t>
  </si>
  <si>
    <t>ČELIČNA KONSTRUKCIJA - OJAČANJE</t>
  </si>
  <si>
    <t>5.1.</t>
  </si>
  <si>
    <t>Povezivanje međukatne konstrukcije s nosivim zidovima</t>
  </si>
  <si>
    <t>5.2.</t>
  </si>
  <si>
    <t>5.3.</t>
  </si>
  <si>
    <t>UKUPNO BRAVARSKI RADOVI</t>
  </si>
  <si>
    <t>6.</t>
  </si>
  <si>
    <t>GIPS - KARTONSKI I OSTALI RADOVI</t>
  </si>
  <si>
    <t>6.1.</t>
  </si>
  <si>
    <t>7.</t>
  </si>
  <si>
    <t>LIMARSKI RADOVI</t>
  </si>
  <si>
    <t>7.1.</t>
  </si>
  <si>
    <t>7.2.</t>
  </si>
  <si>
    <t>7.3.</t>
  </si>
  <si>
    <t>7.4.</t>
  </si>
  <si>
    <t>UKUPNO GIPS-KARTONSKI RADOVI</t>
  </si>
  <si>
    <t>UKUPNO LIMARSKI RADOVI</t>
  </si>
  <si>
    <t>8.</t>
  </si>
  <si>
    <t>KERAMIČARSKI RADOVI</t>
  </si>
  <si>
    <t>8.1.</t>
  </si>
  <si>
    <t>UKUPNO KERAMIČARSKI RADOVI</t>
  </si>
  <si>
    <t>KAMENI RADOVI</t>
  </si>
  <si>
    <t>10.1.</t>
  </si>
  <si>
    <t>UKUPNO KAMENI RADOVI</t>
  </si>
  <si>
    <t>11.</t>
  </si>
  <si>
    <t>KONZERVATORSKI RADOVI</t>
  </si>
  <si>
    <t>9.</t>
  </si>
  <si>
    <t>9.1.</t>
  </si>
  <si>
    <t>10.</t>
  </si>
  <si>
    <t>a/ sonda</t>
  </si>
  <si>
    <t>b/ konzervatorski elaborat</t>
  </si>
  <si>
    <t>10.2.</t>
  </si>
  <si>
    <t>UKUPNO KONZERVATORSKI RADOVI</t>
  </si>
  <si>
    <t>Pomoćni instalaterski radovi</t>
  </si>
  <si>
    <t xml:space="preserve">Izvedba raznih  instalaterski radova koji se mogu pojaviti tijekom radova rekonstrukcije (popravak, blindiranje ili privremeno izmještanje postojećih razvoda vik-a, struje ili plina). 
Ovi radovi evidentiraju se u građevinski dnevnik. 
Prije početka obavezna je suglasnost Nadzornog inženjera.
Radove treba izvoditi ovlašteni stručnjak odgovarajuće struke.
Obračun po komadu ( jedna pozicija jedan komad, jedan m jednako jedan komad. </t>
  </si>
  <si>
    <t>11.1.</t>
  </si>
  <si>
    <t>4.</t>
  </si>
  <si>
    <t>UKUPNO EUR</t>
  </si>
  <si>
    <t>PDV</t>
  </si>
  <si>
    <t>REKAPITULACIJA PRIHVATLJIVIH RADOVA</t>
  </si>
  <si>
    <t>UKUPNO TESARSKIH RADOVA</t>
  </si>
  <si>
    <t>SVEUKUPNO EUR SA PDV-om</t>
  </si>
  <si>
    <t>OSTALI NEPRIHVATLJIVI RADOVI</t>
  </si>
  <si>
    <t>REKAPITULACIJA NEPRIHVATLJIVIH RADOVA</t>
  </si>
  <si>
    <t>UKUPNO OSTALI NEPRIHVATLJIVI RADOVI</t>
  </si>
  <si>
    <t>1.24.</t>
  </si>
  <si>
    <t>3.13.</t>
  </si>
  <si>
    <t>3.14.</t>
  </si>
  <si>
    <t>3.15.</t>
  </si>
  <si>
    <t>11.2.</t>
  </si>
  <si>
    <t>Dobava i ugradnja armaturnih šipki Ø12mm po obodu ploče (uz nosive zidove) sukladno detalju 2.  U cijenu uključen sav potreban rad, materijal, spojna sredstva, transporti do potpune gotovosti. Obračun po ugrađenom m armature</t>
  </si>
  <si>
    <t>Dobava i ugradnja armaturnih spona Ø 6/15    duljine cca 60 cm po obodu (uz nosive zidove) ploče sukladno detalju 2.  U cijenu uključen sav potreban rad, materijal, spojna sredstva, transporti do potpune gotovosti. Obračun po m(6-7kom/m)</t>
  </si>
  <si>
    <t>i)</t>
  </si>
  <si>
    <t>Dobava i ugradnja Šipki Ø 12 mm i L=1m za povezivanje tlačne ploče preko pregradnih zidova. U cijenu uključen sav rad, materijal, transport, alati i strojevi potrebni za potpuno dovršenje stavke. 
Uključivo bušenje rupa u zidovima od opeke. Obračun po  kilogramu šipke.</t>
  </si>
  <si>
    <t>KLIME, INSTALACIJE</t>
  </si>
  <si>
    <t>STUBIŠTE  - radovi uklanjanje i stavljanje novih i hidroizolacija</t>
  </si>
  <si>
    <t>Napomena - otvaranje stubišta+hidroizolacija</t>
  </si>
  <si>
    <r>
      <rPr>
        <b/>
        <sz val="11"/>
        <rFont val="Calibri"/>
        <family val="2"/>
      </rPr>
      <t>Postava tunelske skele</t>
    </r>
    <r>
      <rPr>
        <sz val="11"/>
        <rFont val="Calibri"/>
        <family val="2"/>
      </rPr>
      <t xml:space="preserve">
Dobava, postava, skidanje i otprema tunelske skele-prolaza za pješake, izrađenog od bešavnih cijevi i potrebnih spojnih elemenata, sa svim potrebnim ukrućenjima i sidrenjima visine do 2.5m širine 1.8m. Tunelsku skelu potrebno je postaviti iznad ulaza u zgradu. Pokrov tunela izraditi od mosnica položenih jedne do druge, a preko njih postaviti bitumensku ljepenku s preklopom minimalno ili alternativno PVC foliju. Izvođač radova dužan je u nivou pločnika izvesti ograđeni prostor za  odlaganje potrebnih  materijala, a u skladu s rješenjem o zauzimanju javno-prometne površine, što je uključeno u cijenu skele. Prije izvedbe skele potrebno je izraditi projekt skele od strane izvođača, odnosno inženjera ovlaštenog za navedeni posao, koji će sadržavati dokaz o mehaničkoj otpornosti i stabilnosti konstrukcije.  U cijeni uključiti, dobava i postava table gradilišta koja je označena sukladno građevinskoj regulativi i predmetnom natječaju. Obračun se vrši po m² vertikalne projekcije površine skele. U cijenu uračunati i naknadu za zauzimanje javne površine. </t>
    </r>
  </si>
  <si>
    <r>
      <rPr>
        <b/>
        <sz val="11"/>
        <rFont val="Calibri"/>
        <family val="2"/>
      </rPr>
      <t>Postava fasadne skele</t>
    </r>
    <r>
      <rPr>
        <sz val="11"/>
        <rFont val="Calibri"/>
        <family val="2"/>
      </rPr>
      <t xml:space="preserve">
Doprema, postava, skidanje i otprema cijevne fasadne skele od bešavnih cijevI, visine 20m. Skela će se koristiti za sve radove predviđene na dvorišnom pročelju zgrade radi izvedbe ojačanja zgrade. Skelu u svemu izvesti prema važećim HTZ propisima. U jediničnu cijenu uključiti i zaštitni zastor od jutenih ili pvc odgovarajućih traka, koje se postavljaju s vanjske strane skele. Skelu je potrebno osigurati od prevrtanja sidrenjem u građevinu, a od udara groma uzemljenjem. Potrebno je izvesti željezne ili drvene ljestve za vertikalnu komunikaciju po skeli. Prije izvedbe izvođač radova dužan je izraditi projekt skele, što je uračunato u cijenu stavke. Za postavu skele na sjeverno dvorišno pročelje potrebno je zatražiti suglasnost stanara susjedne zgrade na broju 4.
Obračun po m2 projekcije skele na pročelje</t>
    </r>
  </si>
  <si>
    <r>
      <rPr>
        <b/>
        <sz val="11"/>
        <rFont val="Calibri"/>
        <family val="2"/>
      </rPr>
      <t>Demontaža i ponovna montaža plinskih bojlera</t>
    </r>
    <r>
      <rPr>
        <sz val="11"/>
        <rFont val="Calibri"/>
        <family val="2"/>
      </rPr>
      <t xml:space="preserve">
Demontaža i ponovna montaža plinskih bojlera ili plinskih instalacija koje će smetati pri izvođenju radova na ojačanju konstrukcije. Postojeće priključke zaštititi do ponovne ugradnje.                                                                                                         U cijenu uključeno demontaža, zaštita, privremeno skladištenje i ponovna montaža od strane ovlaštene osobe. Obračun po komadu bojlera do konačnog puštanja u rad."</t>
    </r>
  </si>
  <si>
    <r>
      <rPr>
        <b/>
        <sz val="11"/>
        <rFont val="Calibri"/>
        <family val="2"/>
      </rPr>
      <t>Demontaža i ponovna montaža rasvjetnih tijela, utičnica i prekidača</t>
    </r>
    <r>
      <rPr>
        <sz val="11"/>
        <rFont val="Calibri"/>
        <family val="2"/>
      </rPr>
      <t xml:space="preserve">
Demontaža rasvjetnih tijela, utičnica i prekidača te zaštitu električnih  instalacija koje će smetati pri izvođenju radova na ojačanju konstrukcije. Izvođač treba pri davanju ponude obići objekt i predvidjeti količinu koja se mora demontirati. Postojeće priključke zaštititi do ponovne ugradnje.                                                                                                               U cijenu uključeno demontaža, zaštita, privremeno skladištenje i ponovna montaža na istu poziciju (uključeno produljenje vodova od strane ovlaštene osobe). Ukoliko se pri demontaži oštete elementi potrebno ih je zamijeniti istima jednake kvalitete. Novi elementi po stanovima ili stubištu moraju biti od istog proizvođača. U cijenu je uračunato privremeno pridržavanje instalacija.
Obračun po komadu i metraži instalacije.</t>
    </r>
  </si>
  <si>
    <r>
      <rPr>
        <b/>
        <sz val="11"/>
        <rFont val="Calibri"/>
        <family val="2"/>
      </rPr>
      <t>Zaštita otvora</t>
    </r>
    <r>
      <rPr>
        <sz val="11"/>
        <rFont val="Calibri"/>
        <family val="2"/>
      </rPr>
      <t xml:space="preserve">
Zaštita otvora OSB pločama i folijom a sve kako se nebi prilikom izvođenja FRCM sustava, na zidovima, došlo do oštećenja istih. U cijenu je uključeno sav potreban rad, pomoćna sredstava, transporti, skele, izrada potrebne zaštite, čišćenje. Obračun po m2 otvora. u slučaju oštećenja stolarije, izvođač je dužan istu zamijeniti novom. Nova stolarija mora sadržavati minimalno dvostruko izolirajuće staklo Ug=1.1 w/m2k."</t>
    </r>
  </si>
  <si>
    <r>
      <rPr>
        <b/>
        <sz val="11"/>
        <rFont val="Calibri"/>
        <family val="2"/>
      </rPr>
      <t>Demontaža i ponovna montaža radijatora i cijevnog razvoda grijanja</t>
    </r>
    <r>
      <rPr>
        <sz val="11"/>
        <rFont val="Calibri"/>
        <family val="2"/>
      </rPr>
      <t xml:space="preserve">
Demontaža i ponovna montaža radijatora i cijevnog razvoda instalacija grijanja koje će smetati pri izvođenju radova na ojačanju  konstrukcije.  Postojeće priključke zaštititi od oštećenja do ponovne ugradnje. Izvođač treba pri davanju ponude obići zgradu i predvidjeti količinu koja se mora demontirati.                                                                                                                       U cijenu uključeno demontaža, zaštita, privremeno skladištenje i ponovna montaža te ispuštanje sustava i ponovno punjenje nakon izvedenih radova.
Obračun razvoda po m, obračun radijatora po komadu.</t>
    </r>
  </si>
  <si>
    <r>
      <rPr>
        <b/>
        <sz val="11"/>
        <rFont val="Calibri"/>
        <family val="2"/>
      </rPr>
      <t>Demontaža i montaža sanitarija</t>
    </r>
    <r>
      <rPr>
        <sz val="11"/>
        <rFont val="Calibri"/>
        <family val="2"/>
      </rPr>
      <t xml:space="preserve">
Demontaža i ponovna montaža sanitarija (tuš kada, kada, wc školjka+vodokotlić, bide, umivaonik) u stanovima na mjestima na kojima se radi ojačanje konstrukcije. Cijena uključuje sav rad, skladištenje, materijal i opremu potrebnu za potpuno dovršenje stavke i ponovnu funkcionalnost sanitarija. Ovi radovi evidentiraju se u građevinski dnevnik. Stvarna količina utvrdit će se na licu mjesta u dogovoru s Nadzornim inženjerom. Prije početka obavezna je suglasnost Nadzornog inženjera. Radove treba izvoditi ovlašteni stručnjak odgovarajuće struke. Obračun po komadu sanitarije.</t>
    </r>
  </si>
  <si>
    <r>
      <rPr>
        <b/>
        <sz val="11"/>
        <rFont val="Calibri"/>
        <family val="2"/>
      </rPr>
      <t>Demontaža i montaža klima uređaja</t>
    </r>
    <r>
      <rPr>
        <sz val="11"/>
        <rFont val="Calibri"/>
        <family val="2"/>
      </rPr>
      <t xml:space="preserve">
Demontaža i privremeno deponiranje klima uređaja sa unutarnjih zidova, mjesto prema odluci nadzornog inženjera i suvlasnika zgrade te ponovna montaža nakon izvedbe radova na istu poziciju, sve zbog izrade sustava ojačanja. U cijenu uračunat sav potreban rad, alat i pomoćni materijal. Ponovnu montažu klima uređaja vrši ovlašteni serviser te je u cijenu uračunato i punjenje novim plinom a sve do potpune funkcionalnosti.  Na terenu još obavezno provjeriti broj svake stavke, zbog moguće promjene od dana snimanja do izvođenja. Obračun po kom."</t>
    </r>
  </si>
  <si>
    <r>
      <rPr>
        <b/>
        <sz val="11"/>
        <rFont val="Calibri"/>
        <family val="2"/>
      </rPr>
      <t xml:space="preserve">Demontaža keramike </t>
    </r>
    <r>
      <rPr>
        <sz val="11"/>
        <rFont val="Calibri"/>
        <family val="2"/>
      </rPr>
      <t xml:space="preserve">
Ručno uklanjanje izvedene keramike zidova predviđenih za ojačanje.
Uklanjanje izvesti ručnim alatima uz dužnu pažnju kako se ne bi dodatno oštetila nosiva struktura zida.U cijenu uključen sav potreban rad pomoćna sredstava, skele, transporti i zaštita podnih obloga prilikom radova te odvoz otpada na deponiju sa uključenim svim pristojbama.
Obračun po m2  površine zida.</t>
    </r>
  </si>
  <si>
    <r>
      <rPr>
        <b/>
        <sz val="11"/>
        <rFont val="Calibri"/>
        <family val="2"/>
      </rPr>
      <t>Demontaža i montaža nadstrešnice balkona</t>
    </r>
    <r>
      <rPr>
        <sz val="11"/>
        <rFont val="Calibri"/>
        <family val="2"/>
      </rPr>
      <t xml:space="preserve">
Demontaža i privremeno deponiranje nadstrešnice sa dvorišnog pročelja zgrade na mjesto prema odluci nadzornog inženjera i suvlasnika zgrade te ponovna montaža nakon izvedbe radova, sve zbog izrade sustava ojačanja. U cijenu uračunat sav potreban rad, alat i pomoćni materijal. Ponovnu montažu izvršiti do potpune funkcionalnosti.  Pokrov nadstrešnice potrebno je zamijeniti novim armiranim staklom. Obračun po kom.</t>
    </r>
  </si>
  <si>
    <r>
      <rPr>
        <b/>
        <sz val="11"/>
        <rFont val="Calibri"/>
        <family val="2"/>
      </rPr>
      <t>Zaštita i učvršćenje stubišne i balkonske ograde.</t>
    </r>
    <r>
      <rPr>
        <sz val="11"/>
        <rFont val="Calibri"/>
        <family val="2"/>
      </rPr>
      <t xml:space="preserve">
Ogradu je potrebno, prilikom izvođenja radova, zaštiti građevinskom folijom, debljine 0,10 mm(100μm)  te učvršćenje iste nakon izvedenih radova, sve zbog izrade sustava ojačanja. U cijenu uračunat sav potreban rad, alat i pomoćni materijal. Ponovno ankeriranje - učvršćenje ograde izvršiti do potpune funkcionalnosti.  Obračun po m2 ograde.</t>
    </r>
  </si>
  <si>
    <r>
      <rPr>
        <b/>
        <sz val="11"/>
        <rFont val="Calibri"/>
        <family val="2"/>
      </rPr>
      <t>Uklanjanje podgleda fleksibilnog stropa iznad 1. kata</t>
    </r>
    <r>
      <rPr>
        <sz val="11"/>
        <rFont val="Calibri"/>
        <family val="2"/>
      </rPr>
      <t xml:space="preserve">
Uklanjanje svih slojeva podgleda stropa1. kata do drvenih grednika. Potrebno je ukloniti žbuku na trstici i donju oplatu od dasaka zabijenu na drvene grednike kao i šutu među grednicima na pojedinim mjestima. U cijenu uključen sav potreban rad pomoćna sredstava, skele, transporti i zaštita podnih obloga od oštećenja kao i lokalne pozicije te odvoz otpada na deponiju, uključeno sve pristojbe. Obračun po m2 stropne površine.</t>
    </r>
  </si>
  <si>
    <r>
      <rPr>
        <b/>
        <sz val="11"/>
        <rFont val="Calibri"/>
        <family val="2"/>
      </rPr>
      <t>Uklanjanje slojeva poda na 1. katu, 3. katu i potkrovlju radi izvedbe AB ploče</t>
    </r>
    <r>
      <rPr>
        <sz val="11"/>
        <rFont val="Calibri"/>
        <family val="2"/>
      </rPr>
      <t xml:space="preserve">
Uklanjanje svih slojeva s poda 1. i 3. kata te potkrovlja do drvenih grednika, uključivo drvenu oplatu. U cijenu uključen sav potreban rad, tehnologija izvođenja, pomoćna sredstava, skele, transporti te odvoz otpada na deponiju, uključene sve pristojbe.   Obračun po m2 podne površine.</t>
    </r>
  </si>
  <si>
    <r>
      <rPr>
        <b/>
        <sz val="11"/>
        <rFont val="Calibri"/>
        <family val="2"/>
      </rPr>
      <t>Uklanjanje žbuke sa zidova pročelja i svjetlarnika</t>
    </r>
    <r>
      <rPr>
        <sz val="11"/>
        <rFont val="Calibri"/>
        <family val="2"/>
      </rPr>
      <t xml:space="preserve">
Uklanjanje postojeće žbuke sa zidova, strojno ili ručno, radi izvedbe sustava ojačanja. Debljina postojeće žbuke je 4 cm. Sa oštećenih površina i zidnih površina koje se ojačavaju potrebno je ukloniti sve slojeve do nosive konstrukcije. Stavka uključuje uklanjanje starog materijala iz sljubnica do dubine od 3-5 cm. U cijenu je uključeno sav potreban rad, pomoćna sredstava, skele, izrada potrebne zaštite prostora, čišćenje i odvoz šute sa uključenim svim pristojbama. Obračun po neto m2 uklonjene žbuke otvori se ne računaju u površinu.</t>
    </r>
  </si>
  <si>
    <r>
      <rPr>
        <b/>
        <sz val="11"/>
        <rFont val="Calibri"/>
        <family val="2"/>
      </rPr>
      <t xml:space="preserve">Uklanjanje žbuke sa zidova stubišta i ulaza </t>
    </r>
    <r>
      <rPr>
        <sz val="11"/>
        <rFont val="Calibri"/>
        <family val="2"/>
      </rPr>
      <t xml:space="preserve">
Uklanjanje postojeće žbuke sa zidova, strojno ili ručno. Sa oštećenih površina i zidnih površina koje se ojačavaju potrebno je ukloniti sve slojeve do nosive konstrukcije. Debljina postojeće žbuke je 3 cm. Stavka uključuje uklanjanje starog materijala iz sljubnica do dubine od 3-5 cm. U cijenu je uključeno sav potreban rad, pomoćna sredstava, skele, izrada potrebne zaštite prostora, čišćenje i odvoz šute sa uključenim svim pristojbama. Obračun po neto m2 uklonjene žbuke otvori se ne računaju u površinu.</t>
    </r>
  </si>
  <si>
    <r>
      <rPr>
        <b/>
        <sz val="11"/>
        <rFont val="Calibri"/>
        <family val="2"/>
      </rPr>
      <t>Uklanjanje žbuke sa podgleda stubišta</t>
    </r>
    <r>
      <rPr>
        <sz val="11"/>
        <rFont val="Calibri"/>
        <family val="2"/>
      </rPr>
      <t xml:space="preserve">
Uklanjanje postojeće žbuke sa zidova, strojno ili ručno. Sa oštećenih površina i zidnih površina koje se ojačavaju potrebno je ukloniti sve slojeve do nosive konstrukcije. Debljina postojeće žbuke je 3 cm. Stavka uključuje uklanjanje starog materijala iz sljubnica do dubine od 3-5 cm. U cijenu je uključeno sav potreban rad, pomoćna sredstava, skele, izrada potrebne zaštite prostora, čišćenje i odvoz šute sa uključenim svim pristojbama. Obračun po neto m2 uklonjene žbuke otvori se ne računaju u površinu.</t>
    </r>
  </si>
  <si>
    <r>
      <rPr>
        <b/>
        <sz val="11"/>
        <rFont val="Calibri"/>
        <family val="2"/>
      </rPr>
      <t xml:space="preserve">Uklanjanje žbuke sa zidova podruma </t>
    </r>
    <r>
      <rPr>
        <sz val="11"/>
        <rFont val="Calibri"/>
        <family val="2"/>
      </rPr>
      <t xml:space="preserve">
Uklanjanje postojeće žbuke sa zidova, strojno ili ručno. Sa oštećenih površina i zidnih površina koje se ojačavaju potrebno je ukloniti sve slojeve do nosive konstrukcije. Debljina postojeće žbuke je 3 cm. Stavka uključuje uklanjanje starog materijala iz sljubnica do dubine od 3-5 cm. U cijenu je uključeno sav potreban rad, pomoćna sredstava, skele, izrada potrebne zaštite prostora, čišćenje i odvoz šute sa uključenim svim pristojbama. Obračun po neto m2 uklonjene žbuke otvori se ne računaju u površinu.</t>
    </r>
  </si>
  <si>
    <r>
      <rPr>
        <b/>
        <sz val="11"/>
        <rFont val="Calibri"/>
        <family val="2"/>
      </rPr>
      <t>Uklanjanje žbuke sa podgleda stropa dijela podruma</t>
    </r>
    <r>
      <rPr>
        <sz val="11"/>
        <rFont val="Calibri"/>
        <family val="2"/>
      </rPr>
      <t xml:space="preserve">
Uklanjanje postojeće oštećene žbuke sa podgleda podruma, strojno ili ručno. Debljina postojeće žbuke je 3 cm. S oštećenih površina potrebno je ukloniti sve slojeve do nosive konstrukcije. U cijenu je uključeno sav potreban rad, pomoćna sredstava, skele, izrada potrebne zaštite prostora, čišćenje i odvoz šute sa uključenim svim pristojbama. Obračun po neto m2 uklonjene žbuke otvori se ne računaju u površinu. Prilikom radova na svodu obratiti pažnju na sigurnost te tehnologiju izvođenja kako ne bi došlo do urušavanja istog.</t>
    </r>
  </si>
  <si>
    <r>
      <rPr>
        <b/>
        <sz val="11"/>
        <rFont val="Calibri"/>
        <family val="2"/>
      </rPr>
      <t xml:space="preserve">Demontaža slojeva južnog zabata do zidane konstrukcije. </t>
    </r>
    <r>
      <rPr>
        <sz val="11"/>
        <rFont val="Calibri"/>
        <family val="2"/>
      </rPr>
      <t xml:space="preserve">
Uklanjanje slojeva zabata do nosive konstrukcije zabata. U cijenu uključen sav potreban rad, transport, zaštita i odvoz otpada na deponiju, uključene sve pristojbe, te sva potrebna pomoćna sredstva i alat.  Obračun po m2 uklonjenje konstrukcije. Prilikom izvođenja obratiti pažnju da se ukloni što manji dio kako bi se ostali slojevi adekvatno sanirali.</t>
    </r>
  </si>
  <si>
    <r>
      <rPr>
        <b/>
        <sz val="11"/>
        <rFont val="Calibri"/>
        <family val="2"/>
      </rPr>
      <t>Uklanjanje žbuke podgleda balkona</t>
    </r>
    <r>
      <rPr>
        <sz val="11"/>
        <rFont val="Calibri"/>
        <family val="2"/>
      </rPr>
      <t xml:space="preserve">
Uklanjanje postojeće žbuke sa podgleda balkona zbog izvedbe ojačanja pročelja, strojno ili ručno.  Debljina postojeće žbuke je 3 cm.. U cijenu je uključeno sav potreban rad, pomoćna sredstava, skele, izrada potrebne zaštite prostora, čišćenje i odvoz šute sa uključenim svim pristojbama. Obračun po neto m2 uklonjene žbuke.</t>
    </r>
  </si>
  <si>
    <r>
      <rPr>
        <b/>
        <sz val="11"/>
        <rFont val="Calibri"/>
        <family val="2"/>
      </rPr>
      <t>Odvoz građevinske šute od uklanjanja žbuke i ostalih dijelova do nosive konstrukcije</t>
    </r>
    <r>
      <rPr>
        <sz val="11"/>
        <rFont val="Calibri"/>
        <family val="2"/>
      </rPr>
      <t xml:space="preserve">
Ručni utovar građevinske šute, materijala od uklanjanja žbuke i ostalih slojeva do nosive konsturkcije sa svih zidova, stropova i podova i podgleda, horizontalni i vertikalni prijenos, te prijevoz na udaljenost do 20km, istovar izvrtanjem i planiranjem na gradskoj planirki. Obračun po m3 sraslog stanja. Plaćanje svih pristojbi uključiti u jediničnu cijenu.</t>
    </r>
  </si>
  <si>
    <r>
      <rPr>
        <b/>
        <sz val="11"/>
        <rFont val="Calibri"/>
        <family val="2"/>
      </rPr>
      <t>Izvedba spregnute ploče</t>
    </r>
    <r>
      <rPr>
        <sz val="11"/>
        <rFont val="Calibri"/>
        <family val="2"/>
      </rPr>
      <t xml:space="preserve">
Izrada spregnute AB ploče u svemu prema opisu u projektu. 
Obavezan je pregled drvenih grednika, po potrebi zamijeniti oštećenu i trulu građu. Nakon postavljanja drvene oplate postavlja se PVC folija te ugrađuju vijci za sprezanje  prema projektu. Po ugradnji vijaka ugrađuje se armatura prema nacrtu. Nakon ugradnje armature izvodi se betoniranje sa betonom C25/30 debljina ploče 6 cm. U cijenu uključen sav potreban rad, materijal, spojna sredstva, transporti i podupiranje sa donje strane na trećinama raspona - sve do potpune gotovosti. Obračun po m3 ugrađene ploče.</t>
    </r>
  </si>
  <si>
    <r>
      <t xml:space="preserve">Zapunjavanje sljubnica i izravnanje podloge 
(prije nanošenja FRCM sustava)
</t>
    </r>
    <r>
      <rPr>
        <sz val="11"/>
        <rFont val="Calibri"/>
        <family val="2"/>
      </rPr>
      <t>Nakon uklanjanja žbuke i čišćenja zidova, prije nanošenja morta za zapunjavanje sljubnica, potrebno je zasititi podlogu vodom, u svrhu sprječavanja upijanja vode iz žbuke od strane podloge. Višak slobodne vode mora ispariti, tako da je površina zasićena a površina suha. Nanosi se mort  između elemenata ziđa lopaticom do dubine 3-5 cm, lagano pritiskujući kako bi poboljšali prionjivost.
Mort:(Maksimalna veličina agregata: 1,5 mm.
Omjer miješanja: 100 dijelova  s 18 - 20 dijelova vode (4,5 - 5 l vode na svaku vreću od 25 kg proizvoda).
Poroznost mješavine dok je još svježa: 6 %.
Koeficijent paropropusnosti: µ 15/35.
Obradivost svježeg morta: približno 60 min.
Minimalna debljina nanošenja: 5 mm.
Maksimalna debljina nanošenja po sloju: 30 mm.
Klasifikacija: EN 998-2 - G tip mort, razred M 5.
Primjena: zidarskom žlicom.
Potrošnja: 16,5 kg/m² (po cm debljine)., ) Višak morta treba ukloniti odmah nakon ugradnje. Istim mortom potrebno je poravnati udubine, a izbočine  je potrebno otući kako bi se dobila zadovoljavajuća ravnost površine za nanošenje ojačanja.  Obračun je po m2 zida, otvori se u potpunosti odbijaju. U cijenu je uključen sav rad, materijal, transport, tehnologija izvođenja do potpune gotovosti.</t>
    </r>
  </si>
  <si>
    <r>
      <rPr>
        <b/>
        <sz val="11"/>
        <rFont val="Calibri"/>
        <family val="2"/>
      </rPr>
      <t>Zapunjavanje sljubnica i izravnanje podloge pročelja i svjetlarnika</t>
    </r>
    <r>
      <rPr>
        <sz val="11"/>
        <rFont val="Calibri"/>
        <family val="2"/>
      </rPr>
      <t xml:space="preserve">
</t>
    </r>
  </si>
  <si>
    <r>
      <rPr>
        <b/>
        <sz val="11"/>
        <rFont val="Calibri"/>
        <family val="2"/>
      </rPr>
      <t>Zapunjavanje sljubnica i izravnanje podloge zidova ulaza i stubišta - manjeg i većeg</t>
    </r>
    <r>
      <rPr>
        <sz val="11"/>
        <rFont val="Calibri"/>
        <family val="2"/>
      </rPr>
      <t xml:space="preserve">
</t>
    </r>
  </si>
  <si>
    <r>
      <rPr>
        <b/>
        <sz val="11"/>
        <rFont val="Calibri"/>
        <family val="2"/>
      </rPr>
      <t>Zapunjavanje sljubnica i izravnanje podloge  zidova podruma</t>
    </r>
    <r>
      <rPr>
        <sz val="11"/>
        <rFont val="Calibri"/>
        <family val="2"/>
      </rPr>
      <t xml:space="preserve">
</t>
    </r>
  </si>
  <si>
    <r>
      <rPr>
        <b/>
        <sz val="11"/>
        <rFont val="Calibri"/>
        <family val="2"/>
      </rPr>
      <t>Zapunjavanje sljubnica i izravnanje podloge stropa podruma</t>
    </r>
    <r>
      <rPr>
        <sz val="11"/>
        <rFont val="Calibri"/>
        <family val="2"/>
      </rPr>
      <t xml:space="preserve">
</t>
    </r>
  </si>
  <si>
    <r>
      <rPr>
        <b/>
        <sz val="11"/>
        <rFont val="Calibri"/>
        <family val="2"/>
      </rPr>
      <t>Zapunjavanje sljubnica i izravnanje podloge južnog zabata</t>
    </r>
    <r>
      <rPr>
        <sz val="11"/>
        <rFont val="Calibri"/>
        <family val="2"/>
      </rPr>
      <t xml:space="preserve">
</t>
    </r>
  </si>
  <si>
    <r>
      <rPr>
        <b/>
        <sz val="11"/>
        <rFont val="Calibri"/>
        <family val="2"/>
      </rPr>
      <t xml:space="preserve">Injektiranje ziđa (pukotine i konsolidacija) </t>
    </r>
    <r>
      <rPr>
        <sz val="11"/>
        <rFont val="Calibri"/>
        <family val="2"/>
      </rPr>
      <t xml:space="preserve">
Injektiranje ziđa (pukotine) 
Izvedba injekcijskih bušotina za sanaciju građe zida.  Točne pozicije injektiranja odrediti će se nakon otucanja žbuke kada se utvrdi stvarno stanje zida (Pukotine širine 3 do 10 mm u nosivim zidovima) u dogovoru s nadzornim inženjerom. Rupe izbušiti simetrično, ako je moguće u kvadratnom rasteru na razmaku od 50 cm. Za zidove debljine manje od 60 cm, mješavina se injektira samo na jednoj strani, a kod zidova debljih od 60 cm mješavina se injektira s obje strane. Izbušite rupe promjera 20-30 mm u dubini od 2/3 debljine zida, pod kutom od 30º-40º u koje se ugrađuju  plastične cjevčice promjera 12-16 mm kroz koje će se injektirati mješavina. Prije injektiranja pripremljene mješavine, unutrašnjost strukture koja se konsolidira mora se potpuno zasititi vodom. 
Dan prije izvođenja radova treba dobro natopiti vodom unutrašnjost te strukture, kroz iste rupe kroz koje će se kasnije injektirati mješavina. U međuvremenu će sav višak vode u unutrašnjosti ispariti. Sva mjesta gdje bi mješavina mogla curiti, prethodno se trebaju zatvoriti reparaturnim mortom. Provedba injektiranja pripremljenom injekcijskom smjesom, pod pritiskom od    1-2 bara. Provedba injektiranja pripremljenom injekcijskom smjesom:
- na bazi vapna, otporno na soli
- Tlačna čvrstoća nakon 28 dana: 15 N/mm².
- Maksimalna veličina agregata: 100 µm
- Reakcija na požar A1
Injektiranje se izvodi pažljivo u fazama, po visini od cca 1,5 m zida. Raditi s prekidima, kako bi injekcijska masa postigla određenu čvrstoću, čime se izbjegava pojava jačeg tlaka u praznom prostoru zida. Predviđa se utrošak injekcijske mase od cca 1,4 kg/l šupljine. U cijenu je uključen sav rad, materijal, tehnologija izvođenja, transport do potpune gotovosti.                                                                                          Obračun po m2 injektiranog dijela zida.</t>
    </r>
  </si>
  <si>
    <r>
      <rPr>
        <b/>
        <sz val="11"/>
        <rFont val="Calibri"/>
        <family val="2"/>
      </rPr>
      <t>Ugradnja FRCM ojačanja</t>
    </r>
    <r>
      <rPr>
        <sz val="11"/>
        <rFont val="Calibri"/>
        <family val="2"/>
      </rPr>
      <t xml:space="preserve">
Nabava i ugradnja sustava ojačanja  s mrežom od staklenih vlakana. Ojačanje je potrebno izvesti na zidovima pročelja i svjetlarnika, na zidovima stubišta i ulaza, na zidovima podruma, na podgledima stropova dijela podruma te na južnom zabatu. Koristi se jedno komponentni sustav ili dvokomponentni sustav:
Težina: 250 g/m².
Veličina oka: 21 x 21 mm.
Karakteristična vlačna čvrstoća: &gt;=917 MPa.
Prosječna vlačna čvrstoća: 1079 MPa.
Prvo se nanosi sloj bescementnog morta koji se sastoji od:
Komponenta. A
Prah
Gustoća (kg/m³): 1,400
Maksimalna veličina agregata (mm) (EN 1015-1): 1.5
Sadržaj klorida (EN 1015-17) (%): ≤ 0.05, Komponenta B
Tekućina
Gustoća (g/cm³): 1.02
Sadržaj suhe krute tvari (%): 10, Sadržaj klorida (EN 1015-17) (%): ≤ 0.05
Gustoća smjese (EN 1015-6) (kg/m³): 1,900, Debljina sloja(mm):  3 - 10 mm 
Temperatura nanošenja:  +5°C do +35°C
Radno vrijeme mješavine. 1 sat
 ili jednakovrijedno.
Prvo se nanosi sloj bescementnog morta u debljini od 4-5 mm u kojeg se utiskuje mreža dok je mort još svjež. Mreža se na mjestu spojeva mora preklapati najmanje 25 cm u uzdužnom smjeru i najmanje 10 cm u poprečnom smjeru. Nakon ostavljanja mreže nanosi se još jedan sloj morta u debljini od 4-5 mm. U cijenu uključen sav potreban materijal rad i pomoćna sredstva. Završni sloj pripremljen za završnu zidarsku obradu. Obračun je po m2 zida, otvori se u potpunosti odbijaju. U cijenu je uključen sav rad, materijal, transport, tehnologija izvođenja do potpune gotovosti.</t>
    </r>
  </si>
  <si>
    <r>
      <rPr>
        <b/>
        <sz val="11"/>
        <rFont val="Calibri"/>
        <family val="2"/>
      </rPr>
      <t>Žbukanje podgleda balkona</t>
    </r>
    <r>
      <rPr>
        <sz val="11"/>
        <rFont val="Calibri"/>
        <family val="2"/>
      </rPr>
      <t xml:space="preserve">
Prilikom radova na ojačanju dvorišnog pročelja dolazi do oštećenja podgleda lođa dvorišnog pročelja. Nakon izvođenja mjera sanacije na dvorišnom pročelju objekta potrebno je izvesti završnu oblogu  podgleda i ruba lođa kojom će se zaštititi  površina od atmosferilija. Na svim kutevima ugrađuju se kutni pvc fasadni profili - što je u cijeni. U cijeni uključen  sav potreban rad materijal i pomoćna sredstava, zaštita i čišćenje, te kompletni završni slojevi fasade do potpune gotovosti.  Preko pripremljene podloge od  podložne žbuke (FRCM), nanosi se završni sloj plemenite, vodoodbojne dekorativne žbuke u debljini 2 cm. Potrebno se pridržavati stručnih uputa nadležnog konzervatorskog zavoda.  Završni slojevi na  pročelju neće prelaziti postojeću debljinu završne žbuke cca. 5 cm te se radovima neće mijenjati odnosno narušiti postojeći izgled pročelja i reljefa.                                                                                                       Obračun po m2 razvijene neto površine balkona. </t>
    </r>
  </si>
  <si>
    <r>
      <rPr>
        <b/>
        <sz val="11"/>
        <rFont val="Calibri"/>
        <family val="2"/>
      </rPr>
      <t>Ugradnja mreže od karbonskih vlakana</t>
    </r>
    <r>
      <rPr>
        <sz val="11"/>
        <rFont val="Calibri"/>
        <family val="2"/>
      </rPr>
      <t xml:space="preserve"> 
Nabava i ugradnja FRG sustava ojačanja s mrežicom od karbonskih vlakana kao ojačanje nosive konstrukcije prije polaganja slojeva toplinske izolacije prema negrijanom tavanskom prostoru. Prvo se nanosi sloj bescementnog morta tipa G-M15 prema normi HRN EN 998-2 ili jedankovrijedna norma, u debljini od 4-5 mm u kojeg se utiskuje alkalno otporna mrežica od karbonskih vlakana težine 170 g/m2 dok je mort još svjež. Mrežica se na mjestu spojeva mora preklapati najmanje 25 cm u uzdužnom smjeru i najmanje 10 cm u poprečnom smjeru. Nakon postavljanja mreže nanosi se još jedan sloj morta u debljini od 3-4 mm. Obračun je po m2 svoda.</t>
    </r>
  </si>
  <si>
    <r>
      <rPr>
        <b/>
        <sz val="11"/>
        <rFont val="Calibri"/>
        <family val="2"/>
      </rPr>
      <t>Obloga stropa sa OSB pločama 2x18 mm</t>
    </r>
    <r>
      <rPr>
        <sz val="11"/>
        <rFont val="Calibri"/>
        <family val="2"/>
      </rPr>
      <t xml:space="preserve">
Ukrućivanje konstrukcije stropa prizemlja i katova ugradnjom OSB  ploča (2 x 18 mm) preko postojećih drvenih grednika  na mjestu uklonjenog stropa. OSB ploča se spaja za grednik s dva čavla po poziciji na svakih cca 25-30 cm. U cijenu uključen sav potreban materijal rad, zaštita, čišćenje, pomoćna vezna sredstava, transporti, skela, sve do potpune gotovosti. Odvoz otpada na deponiju.  Obračun po m2 stropne površine.</t>
    </r>
  </si>
  <si>
    <r>
      <rPr>
        <b/>
        <sz val="11"/>
        <rFont val="Calibri"/>
        <family val="2"/>
      </rPr>
      <t>Ojačanje postojećih krovnih rogova</t>
    </r>
    <r>
      <rPr>
        <sz val="11"/>
        <rFont val="Calibri"/>
        <family val="2"/>
      </rPr>
      <t xml:space="preserve">
Ugradnja vjetrovnih spregova na s dijelu krovišta sukladno detalju u nacrtima.   Ugradnja novih dijelova drvene građe dimenzija 2,4/30 cm duljine po potrebi, razreda C24 s antifungicidnom zaštitom. Komad sprega po poziciji mora biti od jednog komada u cijeloj duljini.
U jediničnu cijenu ulaze spojna sredstva (bilo drvena ili čelična s antikorozivnom zaštitom). Svi spojevi trebaju se pravilno tesarski obraditi uz primjenu spojnih sredstava - čavala. Nova drvena konstrukcija mora odgovarati postojećoj  kvaliteti (drvo II. Klase, četinjača). Svi drveni elementi se prije ugradnje zaštićuju antifungicidnim i antiinsekticidnim premazima u slojevima prema preporuci proizvođača.U cijenu uključen sav potreban materijal, rad, transport, tehnologija izvođenja i pomoćna sredstva do potpune gotovosti.  Sastavni dio stavke je sav spojni materijal i pribor. Obračun po m3 ugrađene drvene konstrukcije.</t>
    </r>
  </si>
  <si>
    <r>
      <rPr>
        <b/>
        <sz val="11"/>
        <rFont val="Calibri"/>
        <family val="2"/>
      </rPr>
      <t>Povezivanje međukatne konstrukcije s unutarnjim nosivim zidovima</t>
    </r>
    <r>
      <rPr>
        <sz val="11"/>
        <rFont val="Calibri"/>
        <family val="2"/>
      </rPr>
      <t xml:space="preserve">
Povezivanje drvenog grednika s unutarnjim nosivim zidovima  1.kata (DETALJ S2). 
Povezivanje vrši se preko valjanog jednakokračnog čeličnog L profila dimenzija 100 x 100 mm x 8 mm. Profil se ugrađuje čitavom duljinom prostorije okomito na grednike uz nosive zidove. Čelični profil sidri se između svaka dva grednika na osnoj udaljenosti sidara od cca 150 cm. Sidra se izvode od čeličnih šipki promjera Φ 16 mm  koje prolaze kroz čitavu debljinu zida (podložne pločice i matice sa obje strane zida). Za pričvršćenje grednika koriste se vijci za drvo.  Obračun je po m' ugrađenog jednakokračno čeličnog profila uključujući i sidrene elemente, navojne šipke podložne pločice i spojni pribor. U cijenu uključen sav rad, materijal, skelu i radne platforme s unutarnje strane, alati i strojevi potrebni za potpuno dovršenje stavke. Uklanjanje i sanacija stropne obloge je predmet druge stavke.</t>
    </r>
  </si>
  <si>
    <r>
      <rPr>
        <b/>
        <sz val="11"/>
        <rFont val="Calibri"/>
        <family val="2"/>
      </rPr>
      <t xml:space="preserve">Povezivanje međukatne konstrukcije s vanjskim nosivim zidovima na dvorišnoj strani </t>
    </r>
    <r>
      <rPr>
        <sz val="11"/>
        <rFont val="Calibri"/>
        <family val="2"/>
      </rPr>
      <t xml:space="preserve">
Povezivanje drvenog grednika s vanjskim dvorišnim zidom  1.kata (DETALJ S5). Povezivanje vrši se preko valjanog jednakokračnog čeličnog L profila dimenzija 100 x 100 mm x 8 mm. Profil se ugrađuje čitavom duljinom prostorije okomito na grednike uz nosive zidove. Čelični profil sidri se na osnoj udaljenosti sidara od cca 150 cm. Sidra se izvode od čeličnih šipki promjera Φ 16 mm  koje prolaze kroz čitavu debljinu zida (podložne pločice i matice s jedne strane zida, a limovi 150x150x8 mm s vanjske strane. Za pričvršćenje grednika koriste se vijci za drvo.  Obračun je po m' ugrađenog jednakokračno čeličnog profila uključujući i sidrene elemente, navojne šipke, podložne pločice, limove 150x150x8 mm  i spojni pribor. U cijenu uključen sav rad, materijal, skelu i radne platforme s unutarnje i vanjske strane, alati i strojevi potrebni za potpuno dovršenje stavke. Uklanjanje i sanacija stropne obloge je predmet druge stavke.</t>
    </r>
  </si>
  <si>
    <r>
      <t xml:space="preserve">Povezivanje međukatne konstrukcije s vanjskim nosivim zidovima na uličnoj i susjednoj strani 
</t>
    </r>
    <r>
      <rPr>
        <sz val="11"/>
        <rFont val="Calibri"/>
        <family val="2"/>
      </rPr>
      <t>Povezivanje drvenog grednika s vanjskim uličnim zidom 1. kata (DETALJ S3). Povezivanje vrši se preko valjanog jednakokračnog čeličnog L profila dimenzija 100 x 100 mm x 8 mm. Profil se ugrađuje čitavom duljinom prostorije okomito na grednike uz nosive zidove. Čelični profil sidri se na osnoj udaljenosti sidara od cca 150 cm. Sidra se izvode od čeličnih šipki promjera Φ 16 mm  koje se ugrađuje pod kutem od 10° uz primjenu mase za ankeriranje. Prilikom ugradnje obratiti pažnju na duljinu ankera cca. 25 cm. Za pričvršćenje grednika koriste se vijci za drvo.  Obračun je po m' ugrađenog jednakokračno čeličnog profila uključujući i sidrene elemente, navojne šipke, podložne pločice i spojni pribor. U cijenu uključen sav rad, materijal, skelu i radne platforme s unutarnje i vanjske strane, alati i strojevi potrebni za potpuno dovršenje stavke. Uklanjanje i sanacija stropne obloge je predmet druge stavke.</t>
    </r>
  </si>
  <si>
    <r>
      <t xml:space="preserve">Povezivanje međukatne konstrukcije sa nosivim vanjskim zidovima na dvorišnoj strani -  flahovi
</t>
    </r>
    <r>
      <rPr>
        <sz val="11"/>
        <rFont val="Calibri"/>
        <family val="2"/>
      </rPr>
      <t>Povezivanje stropa od drvenih grednika sa vanjskim uličnim zidovima 1.kata  (DETALJ S4) bušenjem zida  i sidrenjem armaturnih šipki  Φ 14 mm u zid pod kutem te spajanje pomoću čeličnog lima 4x40mm zavarenog na šipku uz spajanje na grednik. Navojna šipka sidri se u bušenu rupu i ugradnjom epoksidnog ljepila tipa Anchorfix ili ekvivalentno u opečnom zidu. Drugi kat se izvodi s gornje strane - potkrovlja. Obračun je po komadu ugrađene ukrute uključujući i sidrene elemente, navojne šipke  i spojni pribor. U cijenu uključen sav rad, materijal, skelu i radne platforme s unutarnje strane, alati i strojevi potrebni za potpuno dovršenje stavke. Uklanjanje i sanacija stropne obloge je predmet druge stavke.
Obračun za strop po komadu.</t>
    </r>
  </si>
  <si>
    <r>
      <rPr>
        <b/>
        <sz val="11"/>
        <rFont val="Calibri"/>
        <family val="2"/>
      </rPr>
      <t>Povezivanje međukatne konstrukcije sa nosivim vanjskim zidovima na zabatnim stranama -  flahovi</t>
    </r>
    <r>
      <rPr>
        <sz val="11"/>
        <rFont val="Calibri"/>
        <family val="2"/>
      </rPr>
      <t xml:space="preserve">
Povezivanje stropa od drvenih grednika na zabatnim zidovima  1.kata (DETALJ S1) bušenjem zida i sidrenjem armaturnih šipki  Φ 14 mm u zid pod kutem te spajanje pomoću čeličnog lima 4x40mm zavarenog na šipku uz spajanje na grednik. Navojna šipka sidri se u bušenu rupu i ugradnjom epoksidnog ljepila tipa Anchorfix ili ekvivalentno u opečnom zidu. Obračun je po komadu ugrađene ukrute uključujući i sidrene elemente, navojne šipke  i spojni pribor. U cijenu uključen sav rad, materijal, skelu i radne platforme s unutarnje strane, alati i strojevi potrebni za potpuno dovršenje stavke. Uklanjanje i sanacija stropne obloge je predmet druge stavke.
Obračun za strop po komadu</t>
    </r>
  </si>
  <si>
    <r>
      <rPr>
        <b/>
        <sz val="11"/>
        <rFont val="Calibri"/>
        <family val="2"/>
      </rPr>
      <t>Izrada obloge stropa 1. kata i stropa malog stubišta.</t>
    </r>
    <r>
      <rPr>
        <sz val="11"/>
        <rFont val="Calibri"/>
        <family val="2"/>
      </rPr>
      <t xml:space="preserve">
Izvedba spuštenog stropa od gips kartonskih ploča deb. 12,5 mm, montiran na metalnoj tipskoj potkonstrukciji, uključivo nosiva potkonstrukcija tipskih pocinčanih UD i CD profila i brtvljenje spojeva sa susjednim plohama i svim potrebnim priborom za montažu tipski vijci, bandažne trake i smjesa za gletanje spojeva. Podkonstrukcija na tipskom ovješenju koje se učvršćuje na drvene grednike, visina spuštenog stropa od gotovog poda 300 cm. Po postavi treba spojeve ploča gletati odgovarajućom masom i vidljive plohe stropa premazati odgovarajućom impregnacijom (sve u cijeni) za završnu obradu bojanjem (bojanje posebno). 
Rad obavezno uskladiti sa postojećim instalacijama.
Obračun po m2 tlocrtne površine izvedenog  stropa.U cijenu uključen sav potreban materijal, rad, transport, tehnologija izvođenja i pomoćna sredstva do potpune gotovosti. </t>
    </r>
  </si>
  <si>
    <r>
      <rPr>
        <b/>
        <sz val="11"/>
        <rFont val="Calibri"/>
        <family val="2"/>
      </rPr>
      <t>Demontaža i ugradnja vertikalnog oluka</t>
    </r>
    <r>
      <rPr>
        <sz val="11"/>
        <rFont val="Calibri"/>
        <family val="2"/>
      </rPr>
      <t xml:space="preserve">
Uklanjanje postojećeg te dobava i ugradnja vertikalnog oluka za oborinsku odvodnju na dvorišnoj strani objekta. Postojeći oluk potrebno je demontirati radi izvođenja ojačanja dvorišnog pročelja. Oluk se izvodi od pocinčanog lima promjera istovjetnih dimenzija kao postojeći. U cijenu uključen sav potreban materijal, ovjesni pribor, fazonski komadi, sav potreban rad, pomoćna sredstva ( skela je iskazana u posebnoj stavci ), odvoz na odlagalište i pristojbe sve do potpune gotovosti. Obračun po m1 ugrađenog oluka. Komad labuđeg vrata po m1.</t>
    </r>
  </si>
  <si>
    <r>
      <rPr>
        <b/>
        <sz val="11"/>
        <rFont val="Calibri"/>
        <family val="2"/>
      </rPr>
      <t xml:space="preserve">Ugradnja užadi od staklenih vlakana 
</t>
    </r>
    <r>
      <rPr>
        <sz val="11"/>
        <rFont val="Calibri"/>
        <family val="2"/>
      </rPr>
      <t>Nabava i ugradnja užadi promjera 10 mm od staklenih vlakna za sidrenje mreže za ojačanje u prethodno pripremljene rupe promjera 14-16 mm dubine 20 cm. Užad se ugrađuje po jedan komad ugrađenog kvadrata FRCM.  Užad mora biti najmanje duljine od 40 cm, od čega se 20 cm sidri u konstrukciju i priprema impregnacijskom smolom i posipava kvarcnim pijeskom. Užad se sidri kemijskim sredstvom za sidrenje prema sustavu proizvođača u prethodno izbušenu, ispuhanu i temeljnim premazom tretiranu rupu. Ostatak užadi od 20 cm se ravnomjerno raširi po površini te impregnira i lijepi za površinu ojačanu s mrežom od staklenih vlakana. U cijenu uključen sav potreban materijal rad pomoćna sredstva i transporti.                                                                                  Obračun po kom ugrađene užadi.</t>
    </r>
  </si>
  <si>
    <r>
      <rPr>
        <b/>
        <sz val="11"/>
        <rFont val="Calibri"/>
        <family val="2"/>
      </rPr>
      <t>Žbukanje grubom žbukom dvorišnog pročelja i svjetlarnika</t>
    </r>
    <r>
      <rPr>
        <sz val="11"/>
        <rFont val="Calibri"/>
        <family val="2"/>
      </rPr>
      <t xml:space="preserve">
Žbukanje ravnih površina dvorišnog , istočnog pročelja i svjetlarnika s plitkim linijskim profilacijama produžnom grubom vapneno cementnom žbukom m-5, omjera 1:3:9. Žbuka se nanosi na površine obrađene FRCM sustavom. Žbuku izvesti prema slijedećim fazama: nanijeti impregnaciju na površinu, zatim na pripremljenu površinu zida nanijeti rijetki cementni mort-špric omjera 1:2. Na tako pripremljenu podlogu nanijeti osnovni sloj grube produžne žbuke debljine 1,5 - 2 cm. U cijenu uračunati sav potreban rad, sredstva za rad, materijal, eventualno izravnavanje neravnina. Obračun se vrši po m2 ortogonalne projekcije pročelja s uključenom obradom špaleta. Otovri se odbijaju u punom iznosu.</t>
    </r>
  </si>
  <si>
    <r>
      <t>m</t>
    </r>
    <r>
      <rPr>
        <vertAlign val="superscript"/>
        <sz val="11"/>
        <rFont val="Calibri"/>
        <family val="2"/>
      </rPr>
      <t>2</t>
    </r>
  </si>
  <si>
    <r>
      <rPr>
        <b/>
        <sz val="11"/>
        <rFont val="Calibri"/>
        <family val="2"/>
      </rPr>
      <t>Žbukanje završnog sloja dvorišnog pročelja i svjetlarnika</t>
    </r>
    <r>
      <rPr>
        <sz val="11"/>
        <rFont val="Calibri"/>
        <family val="2"/>
      </rPr>
      <t xml:space="preserve">
Žbukanje završnog sloja žuke na pročeljima i svjetlarniku gdje je izvedena gruba žbuka. Završni sloj žbuke u debljini 1 - 1.5 cm izvodi se iz plemenite, vodobojne, parapropusne, zaštitne i dekorativne mineralne žbuke, površine, zrnatosti i obrade poput izvorene. Završni sloj žbuke nanosi se nakon što se izvede sloj grube žbuke podlogu je potrebno navlažiti prije izvođenja. Boja (ral) žbuke treba biti usklađena s preostalim  pročeljima i sukladno elaboratu  konzervatorsko- istražnih radova. Na svim kutevima ugrađuju se kutni fasadni profili, koji su uračunati u cijenu. U cijenu uračunati sav potreban rad, sredstva za rad, materijal, a sve do potpune završenosti.  Obračun se vrši po m2 ortogonalne projekcije pročelja s uključenom završnom obradom špaleta.</t>
    </r>
  </si>
  <si>
    <r>
      <rPr>
        <b/>
        <sz val="11"/>
        <rFont val="Calibri"/>
        <family val="2"/>
      </rPr>
      <t>Obrada stubišnih zidova i zidova ulaza produžnom grubom i finom žbukom</t>
    </r>
    <r>
      <rPr>
        <sz val="11"/>
        <rFont val="Calibri"/>
        <family val="2"/>
      </rPr>
      <t xml:space="preserve">
Obrada stubišnih zidova produžnom grubom i finom žbukom m-5, omjera 1:3:9 zaglađene završne obrade debljine 3-4,5 cm. Žbuku izvesti prema slijedećim fazama: na navlaženu površinu zida nanijeti rijetki cementni mort-špric  omjera 1:2. Na tako pripremljenu podlogu nanijeti osnovni sloj grube produžne žbuke debljine 2-2,5 cm s</t>
    </r>
    <r>
      <rPr>
        <b/>
        <sz val="11"/>
        <rFont val="Calibri"/>
        <family val="2"/>
      </rPr>
      <t xml:space="preserve"> pocinčanom rabic mrežicom.</t>
    </r>
    <r>
      <rPr>
        <sz val="11"/>
        <rFont val="Calibri"/>
        <family val="2"/>
      </rPr>
      <t xml:space="preserve"> Kada se osnovni  sloj potpuno osuši i potom obilno navlaži nanosi se završni  sloj fine produžne žbuke debljine 1-1,5 cm, veličine agregata  do 2,0 mm. Završni sloj fino zagladiti. 
Obračun se vrši po m².</t>
    </r>
  </si>
  <si>
    <r>
      <rPr>
        <b/>
        <sz val="11"/>
        <rFont val="Calibri"/>
        <family val="2"/>
      </rPr>
      <t xml:space="preserve">Nanošenje morta za završnu obradu FRCM-a zidova stubišta i ulaza
</t>
    </r>
    <r>
      <rPr>
        <sz val="11"/>
        <rFont val="Calibri"/>
        <family val="2"/>
      </rPr>
      <t>Ručno nanošenje paropropusne bescementne izravnavajuće žbuke za završnu obradu na bazi prirodnog hidrauličnog vapna i eco poculana, kako bi se postigla završna kvaliteta obrade zidova. Završna obrada mora biti pogodna za završnu malersku obradu. Obračun po m2 površine zida, otvori se odbijaju, U cijenu uključen sav potreban rad, materijal, spojna sredstva, transporti, tehnologija izvođenja do potpune gotovosti.</t>
    </r>
  </si>
  <si>
    <r>
      <rPr>
        <b/>
        <sz val="11"/>
        <rFont val="Calibri"/>
        <family val="2"/>
      </rPr>
      <t>Obrada stubišnih zidova podruma produžnom grubom i finom žbukom</t>
    </r>
    <r>
      <rPr>
        <sz val="11"/>
        <rFont val="Calibri"/>
        <family val="2"/>
      </rPr>
      <t xml:space="preserve">
Obrada stubišnih zidova produžnom grubom i finom žbukom m-5, omjera 1:3:9 zaglađene završne obrade debljine 3-4,5 cm. Žbuku izvesti prema slijedećim fazama: na navlaženu površinu zida nanijeti rijetki cementni mort-špric  omjera 1:2. Na tako pripremljenu podlogu nanijeti osnovni sloj grube produžne žbuke debljine 2-2,5 cm s</t>
    </r>
    <r>
      <rPr>
        <b/>
        <sz val="11"/>
        <rFont val="Calibri"/>
        <family val="2"/>
      </rPr>
      <t xml:space="preserve"> pocinčanom rabic mrežicom.</t>
    </r>
    <r>
      <rPr>
        <sz val="11"/>
        <rFont val="Calibri"/>
        <family val="2"/>
      </rPr>
      <t xml:space="preserve"> Kada se osnovni  sloj potpuno osuši i potom obilno navlaži nanosi se završni  sloj fine produžne žbuke debljine 1-1,5 cm, veličine agregata  do 2,0 mm. Završni sloj fino zagladiti. 
Obračun se vrši po m².</t>
    </r>
  </si>
  <si>
    <r>
      <rPr>
        <b/>
        <sz val="11"/>
        <rFont val="Calibri"/>
        <family val="2"/>
      </rPr>
      <t xml:space="preserve">Nanošenje morta za završnu obradu FRCM-a zidova podruma
</t>
    </r>
    <r>
      <rPr>
        <sz val="11"/>
        <rFont val="Calibri"/>
        <family val="2"/>
      </rPr>
      <t>Ručno nanošenje paropropusne bescementne izravnavajuće žbuke za završnu obradu na bazi prirodnog hidrauličnog vapna i eco poculana, kako bi se postigla završna kvaliteta obrade zidova. Završna obrada mora biti pogodna za završnu malersku obradu. Obračun po m2 površine zida, otvori se odbijaju, U cijenu uključen sav potreban rad, materijal, spojna sredstva, transporti, tehnologija izvođenja do potpune gotovosti.</t>
    </r>
  </si>
  <si>
    <r>
      <rPr>
        <b/>
        <sz val="11"/>
        <rFont val="Calibri"/>
        <family val="2"/>
      </rPr>
      <t xml:space="preserve">Izvedba žbuke na stropu dijela podruma
</t>
    </r>
    <r>
      <rPr>
        <sz val="11"/>
        <rFont val="Calibri"/>
        <family val="2"/>
      </rPr>
      <t>Punoplošno žbukanje stropova sa vapneno-cementnom žbukom. Prije žbukanja izvodi se impregnacija površine, što je u cijeni žbukanja. Završna površina mora biti pripremljena za završnu malersku obradu. Stavka se izvodi po odobrenju nadzornog inženjera. Obračun po m2  ožbukanog zida otvori se odbijaju u punom iznosu.</t>
    </r>
  </si>
  <si>
    <r>
      <rPr>
        <b/>
        <sz val="11"/>
        <rFont val="Calibri"/>
        <family val="2"/>
      </rPr>
      <t>Priprema - poravnanje podloge prije postavljanja karbonskre mreže na podglede stubišnih krakova</t>
    </r>
    <r>
      <rPr>
        <sz val="11"/>
        <rFont val="Calibri"/>
        <family val="2"/>
      </rPr>
      <t xml:space="preserve">
Nabava i ugradnja bescementnog reparaturnog morta tlačne čvrsoće &gt;15 Mpa, modula elastičnosti 8 Gpa i prionjivosti na podlogu &gt; 0,8 MPa, tip morta G-M15
prema normi HRN EN 998-2 ili jedankovrijedna
norma. Mort se nanosi u slojevima od 1-10 mm kako
bi se površina svoda ujednačila i poravnala. Obračun
je po m2 svoda.</t>
    </r>
  </si>
  <si>
    <r>
      <rPr>
        <b/>
        <sz val="11"/>
        <rFont val="Calibri"/>
        <family val="2"/>
      </rPr>
      <t>Obrada podgleda stubišta</t>
    </r>
    <r>
      <rPr>
        <sz val="11"/>
        <rFont val="Calibri"/>
        <family val="2"/>
      </rPr>
      <t xml:space="preserve">
Obrada   podgleda stubišnih krakova i prijelaza na podeste polimerno -cementnim ljepilom u koje se utiskuje tekstilno-staklena mrežica alkalno otporna sa preklopima od 10 cm (160 g/m2, reakcije na požar NPD, otpornost na trganje &gt;34 N/mm, organske tvari 17, udio pepela 83, trajnost nakon 28 dana- u oba smjera &gt;20N/mm).   Stavka uključuje postavljanje svih potrebnih elemenata, rubnih profila (sa mrežicom 160 g) i ojačanja na sve rubove, uglove, otvore sav rad, materijal, skelu do potpune 
gotovosti. Završna površina zidova mora biti pripremljena za završnu malersku obradu. Prilikom obrade potrebno je izvesti reljefe sukladno postojećem stanju. Obračun po m2.</t>
    </r>
  </si>
  <si>
    <r>
      <rPr>
        <b/>
        <sz val="11"/>
        <rFont val="Calibri"/>
        <family val="2"/>
      </rPr>
      <t>Dobava i ugradnja dilatacije na spoju sa susjednim zgradama</t>
    </r>
    <r>
      <rPr>
        <sz val="11"/>
        <rFont val="Calibri"/>
        <family val="2"/>
      </rPr>
      <t xml:space="preserve">
Dobava i ugradnja dilataciji od pocinčanog lima sa susjednim zgradama (južna i sjeverna strana dvorišnog pročelja). Razvijena širina cca 45 cm koji se ugrađuje po rubu pročelja prema susjednim zgradama. Dilataciaj se sastoji od dva dijela i radi u svim smjerovima.  Dilatacija se pričvršćuje prije izvedbe zaštitnog sloja sustava ojačanja.  Stavka uključuje dobavu i postavu svog pomoćnog materijala  potrebnog  za izvedbu do potpune gotovosti i funkcionalnosti. Obračun po m ugrađene dilatacije.</t>
    </r>
  </si>
  <si>
    <r>
      <rPr>
        <b/>
        <sz val="11"/>
        <rFont val="Calibri"/>
        <family val="2"/>
      </rPr>
      <t>Dobava i ugradnja limenih klupčica na pročelju</t>
    </r>
    <r>
      <rPr>
        <sz val="11"/>
        <rFont val="Calibri"/>
        <family val="2"/>
      </rPr>
      <t xml:space="preserve">
Dobava, izrada i postava vanjskih prozorskih klupčica dvorišnog pročelja iz pocinčanog lima, prosječne razvijene širine do 350 mm. Okap izvesti na udaljenosti od 4 cm od završne žbuke. Klupčice se postavljaju nakon izvedbe fasade, kako bi se zaštitila završna žbuka i sustav ojačanja od atmosferilija, a mjere je potrebno uzeti na mjestu ugradnje. Stavka uključuje dobavu i postavu svog pomoćnog materijala  potrebnog  za izvedbu do potpune gotovosti i funkcionalnosti klupčica.  Klupčica se postavlja na zub pod PVC stolariju te na rub drvene stolarije te se obrađuje trajno elastičnim kitom u cijeloj duljini. Potrebno se pridržavati stručnih uputa nadležnog konzervatorskog zavoda. Obračun po m'.</t>
    </r>
  </si>
  <si>
    <r>
      <rPr>
        <b/>
        <sz val="11"/>
        <rFont val="Calibri"/>
        <family val="2"/>
      </rPr>
      <t>Popravak okapa balkona</t>
    </r>
    <r>
      <rPr>
        <sz val="11"/>
        <rFont val="Calibri"/>
        <family val="2"/>
      </rPr>
      <t xml:space="preserve">
Dobava, izrada i postava  (popravak) okapnice lođa od pocinčanog lima, prosječne razvijene širine do 250-350 mm. Okapnice se postavljaju nakon izvođenja žbuke, mjere je potrebno uzeti na mjestu ugradnje. Okapnica treba izlaziti min 3cm izvan ravnine balkona (izvesti okap van završnog sloja fasade) i postaviti se gornjom površinom u nagibu 2% prema van.  Stavka uključuje dobavu i postavu svog pomoćnog materijala  potrebnog  za izvedbu do potpune gotovosti i funkcionalnosti okapa. Obračun po m.</t>
    </r>
  </si>
  <si>
    <r>
      <rPr>
        <b/>
        <sz val="11"/>
        <rFont val="Calibri"/>
        <family val="2"/>
      </rPr>
      <t>Dobava i ugradnja kamenih klupčica unutar stubišta i stanova</t>
    </r>
    <r>
      <rPr>
        <sz val="11"/>
        <rFont val="Calibri"/>
        <family val="2"/>
      </rPr>
      <t xml:space="preserve">
Izrada, dobava i postava unutarnjih kamenih klupčica oba stubišta i stanova RŠ 40-60. Klupčice su debljine 3 cm u laganom padu, sa istakom 3 cm van zida sa okapnicom. Sve spojeve klupčica sa doprozornicima i zidom treba kitati prozirnim elastičnim silikonskim kitom. Klupčice se postavljaju sukladno pravilima struke sa mortom prije izvedbe ojačanja te ih je potrebno zaštititi tokom izvođenja ojačanja unutarnjih zidova.  Obračun po m’ prozora sa izmjerama na licu mjesta do potpune funkcionalnosti. U cijenu je uključen sav rad i materija do potpune gotovosti i funkcionalnosti. </t>
    </r>
  </si>
  <si>
    <r>
      <rPr>
        <b/>
        <sz val="11"/>
        <rFont val="Calibri"/>
        <family val="2"/>
      </rPr>
      <t>Konzervatorska istraživanja</t>
    </r>
    <r>
      <rPr>
        <sz val="11"/>
        <rFont val="Calibri"/>
        <family val="2"/>
      </rPr>
      <t xml:space="preserve">
Konzervatorska istraživanja žbuke i boje dvorišnog pročelja nakon postave skele, a prije izvođenja radova na pročelju, radi utvrđivanja izgleda pročelja u raznim povijesnim razdobljima, te radi utvrđivanja stanja obrada i konstrukcija. Prema odredbama GZZZSK otvoriti konzervatorske sonde na ravnim površinama. Stavka uključuje izradu nacrta istraživanja s ucrtanim i opisanim nalazima. 
Obračun po kom sondi i izrada konzervatorskog elaborata.</t>
    </r>
  </si>
  <si>
    <r>
      <rPr>
        <b/>
        <sz val="11"/>
        <rFont val="Calibri"/>
        <family val="2"/>
      </rPr>
      <t>Sanacija reljefa i profilacija unutar stubišta</t>
    </r>
    <r>
      <rPr>
        <sz val="11"/>
        <rFont val="Calibri"/>
        <family val="2"/>
      </rPr>
      <t xml:space="preserve">
Sanacija uklonjene žbuke/profilacije dvorišnog pročelja.
Na dvorišnom pročelju potrebno je izraditi profilacije sukladno postojećem prilikom izrade završne plemenite žbuke. Dubinu prilagoditi novim debljinama žbuke.
Obračun po m1 srednje linije profilacije bez ikakvih drugih dodataka na rubove i komadu unutar profilacija, promjene smjera (lomove) i završetke.
- profilacija unutar stubišta  r.š.cca 30 cm - krakovi
-profilaacija dvorišnog pročelja - m
</t>
    </r>
  </si>
  <si>
    <r>
      <rPr>
        <b/>
        <sz val="11"/>
        <rFont val="Calibri"/>
        <family val="2"/>
      </rPr>
      <t>Bojanje ulaza i stubišta (zidova i podgleda) te saniranih zidova i stropova stanova</t>
    </r>
    <r>
      <rPr>
        <sz val="11"/>
        <rFont val="Calibri"/>
        <family val="2"/>
      </rPr>
      <t xml:space="preserve">
Bojanje zidova i podgleda akrilnim bojama bez razrjeđivača, otpornom na habanje, agresivno održavanje u tri sloja sa svim potrebnim predradnjama i fazama nanošenja, uključivo krpanje rupa i pukotina, pokretna skela, zaglađivanje i impregnacija. Boja mora biti nepromjenjiva, autorastezljiva i paropropusna i periva. Sve površine prije bojanja impregnirati, gletati, brusiti i otprašiti, boju nanositi u 3 (tri) sloja sa svim fazama prema uputi, izvodi se u svemu prema tehničkom rješenju u projektu i uputi projektanta.U cijeni stavke sav rad, materijal (boja, glet i impregnacija), transporti, tehnologija izvođenja te predradnje i postupak nanošenja točno prema uputi proizvođača boje, pokretne skele, zaštita prostora i čišćenje prostora do potpune gotovosti.Izvodi se na  površine zidova stubišta i stana te podgleda stubišta i stana. </t>
    </r>
  </si>
  <si>
    <t>3.16.</t>
  </si>
  <si>
    <r>
      <rPr>
        <b/>
        <sz val="11"/>
        <rFont val="Calibri"/>
        <family val="2"/>
      </rPr>
      <t>Demontaža i ponovna montaža vodovdnih cijevi</t>
    </r>
    <r>
      <rPr>
        <sz val="11"/>
        <rFont val="Calibri"/>
        <family val="2"/>
      </rPr>
      <t>.                   Demontaža postojećih vodovodnih cijevi (PPR, pocinčanih, bakrenih ili plastičnih – ovisno o stvarnom stanju na terenu). Postojeće priključke zaštititi do ponovne ugradnje. U cijenu uključeno demontaža, zaštita, privremeno skladištenje i ponovna montaža od strane ovlaštene osobe. Obračun po m."</t>
    </r>
  </si>
  <si>
    <t>1.25.</t>
  </si>
  <si>
    <r>
      <rPr>
        <b/>
        <sz val="11"/>
        <rFont val="Calibri"/>
        <family val="2"/>
      </rPr>
      <t>Pojačanje postojećih drvenih gazišta</t>
    </r>
    <r>
      <rPr>
        <sz val="11"/>
        <rFont val="Calibri"/>
        <family val="2"/>
      </rPr>
      <t xml:space="preserve">.                                  Postavljenje drvenih elemenata gazišta od hrastovih elemenata debljine 30 mm i povezivanje s postojećim gazištem s 4 vijka za drvo M8 . U cijenu stavke uračunt sav rad i materijal. Obračun po kompletu izvedenih radova po kraku stubišta u stambenom objektu. </t>
    </r>
  </si>
  <si>
    <t>4.3.</t>
  </si>
  <si>
    <r>
      <rPr>
        <b/>
        <sz val="11"/>
        <rFont val="Calibri"/>
        <family val="2"/>
      </rPr>
      <t>Keramičarski radovi</t>
    </r>
    <r>
      <rPr>
        <sz val="11"/>
        <rFont val="Calibri"/>
        <family val="2"/>
      </rPr>
      <t xml:space="preserve">
Oblaganje zidova keramičkim pločicama minimalne vrijednosti. Keramika se postavlja na zidove na mjesto gdje je izvedeno ojačanje (stubište, hodnik). Slaganje reškom na rešku, sa minimalnom širinom reške (max. 3mm) sve prema shemi polaganja pločica. Pločice se polažu u fleksibilno ljepilo ili prema uputi proizvođača. Stavka uključuje dobavu i ugradnju svog materijala s hidroizolacijom te potrebnim predradnjama. Fuga u boji po izboru suvlasnika.U cijenu je uključen sav rad i materija do potpune gotovosti i funkcionalnosti.  Obračun po m2.  U cijenu uključena pločica do vrijednosti 150 EUR po izboru suvlasnika.  </t>
    </r>
  </si>
  <si>
    <t>11.3.</t>
  </si>
  <si>
    <r>
      <t xml:space="preserve">Instalacija nove rasvjete u stubištu                                         </t>
    </r>
    <r>
      <rPr>
        <sz val="11"/>
        <rFont val="Calibri"/>
        <family val="2"/>
      </rPr>
      <t>Dobava i ugradnja novih rasvjetnih tijela, razvodnih kutija i sve potrebne opreme u stubištu.  Rad uključuje pričvršćivanje, spajanje na postojeći razvodni ormar, ispitivanje ispravnosti instalacije i puštanje u rad. Svi materijali i radovi potrebni za potpunu i funkcionalnu izvedbu sustava rasvjete uključeni su u cijenu. Obračun po kompletu.</t>
    </r>
    <r>
      <rPr>
        <b/>
        <sz val="11"/>
        <rFont val="Calibri"/>
        <family val="2"/>
      </rPr>
      <t xml:space="preserve">                             </t>
    </r>
  </si>
  <si>
    <t>11.4.</t>
  </si>
  <si>
    <r>
      <t xml:space="preserve">Impregnacija i bojanje prozora stubišta.                              </t>
    </r>
    <r>
      <rPr>
        <sz val="11"/>
        <rFont val="Calibri"/>
        <family val="2"/>
      </rPr>
      <t>Priprema, zaštita i obrada postojećih drvenih prozora u stubištu uključujući: brušenje starih premaza, čišćenje površina, impregnaciju drvenih elemenata zaštitnim sredstvom protiv vlage, insekata i gljivica, te nanošenje dva sloja kvalitetnog premaza (lak, lazura ili boja – prema dogovoru s investitorom).
Rad uključuje zaštitu okvira, stakala i okolnih površina, popravke manjih oštećenja kitom za drvo, brušenje između slojeva i završnu obradu.
Sav potreban materijal, zaštitne folije, alat i rad uključeni su u cijenu. Obračun po m2</t>
    </r>
  </si>
  <si>
    <r>
      <rPr>
        <b/>
        <sz val="11"/>
        <rFont val="Calibri"/>
        <family val="2"/>
      </rPr>
      <t>Izrada pregradnog zida od knaufa</t>
    </r>
    <r>
      <rPr>
        <sz val="11"/>
        <rFont val="Calibri"/>
        <family val="2"/>
      </rPr>
      <t xml:space="preserve">.                                         Izvedba pregradnog zida od običnih gips - kartonskih ploča, debljine 12.5 mm kao Knauf. Na tipsku metalnu potkonstrukciju širine 50 i 75 mm montiraju se gips - kartonske ploče, a šupljina  se ispunjava mineralnom vunom sa PE folijom kao
parnom branom. Završna obrada s glet masom. U cijenu uračunati sve radnje po pravilima struke, sve do pripreme zida za bojanje. Obračun po m2 izvedenih radova u prostorijama potkrovlja. </t>
    </r>
  </si>
  <si>
    <r>
      <rPr>
        <b/>
        <sz val="11"/>
        <rFont val="Calibri"/>
        <family val="2"/>
      </rPr>
      <t>Rad na postojećim elektroinstalacijama na dijelovima koji se konstruktivno ojačavaju ili izoliraju (stubište)</t>
    </r>
    <r>
      <rPr>
        <sz val="11"/>
        <rFont val="Calibri"/>
        <family val="2"/>
      </rPr>
      <t xml:space="preserve">
Radi nepoznate projekte dokumentacije i izvedenih strujnih instalacija unutar stubišta, galerija i podruma, Izvođač je dužan nakon otucanja slojeva žbuke (zidova koji se konstrukcijski ojačavaju) izvršiti pregled elektro instalacija zajedno s nadzornim inženjerom te ukoliko je potrebno izvršiti djelomičnu zamjenu i/ili potpunu zamjenu elektro instalacija unutar stanova/prostorija. Izvođač je dužan izraditi projekt elektro instalacija sukladno regulativi, izrađen od strane ovlaštenog inženjera te sukladno projektu izvesti radove. U cijenu je uključen sav potreban rad, pomoćna sredstva, tehnologija izvođenja, zaštita i čišćenje do potpune gotovosti, pregled instalacija i izrada projekta. Nakon izvođenja instalacija, prije žbukanja,  potrebno je iste provjeriti od ovlaštene osobe kako se nakon izvedenih radove ne bi ponovno otvarali kanali. Obračun po kompletu. Ukoliko se vraća postojeća podžbukna električna instalacija istu je potrebno ugraditi samogasivim bužirima te postaviti u novo izvedene kanale u zidanoj konstrukciji, samo na dijelovima koji se saniraju i ojačavaju. Nadžbukna instalacija (podrum) se vrača na postojeću poziciju. Instalaciju je potrebno postaviti sukladno pravilima struke. Izvedbu kanala potrebno je izvesti glodalicom za kanale.  U cijenu je uključen sav potreban rad, pomoćna sredstva, tehnologija izvođenja, zaštita i čišćenje do potpune gotovosti. Nakon izvođenja instalacija, prije žbukanja,  potrebno je iste provjeriti od ovlaštene osobe kako se nakon izvedenih radove ne bi ponovno otvarali kanali. Obračun po komadu. </t>
    </r>
  </si>
  <si>
    <t>11.5.</t>
  </si>
  <si>
    <t>11.6.</t>
  </si>
  <si>
    <t>11.7.</t>
  </si>
  <si>
    <r>
      <rPr>
        <b/>
        <sz val="11"/>
        <rFont val="Calibri"/>
        <family val="2"/>
      </rPr>
      <t xml:space="preserve">Priprema oštećenih zidova i podgleda koji su oštećeni a nisu predmet konstrukcijskog ojačanja a oštećeni su u potresu.                                                                                                                                                                                                                                                                                         </t>
    </r>
    <r>
      <rPr>
        <sz val="11"/>
        <rFont val="Calibri"/>
        <family val="2"/>
      </rPr>
      <t>Uklanjanje/čišćenje površinskog sloja sa zidova i podgleda pozicija koje se ne ojačavaju, strojno ili ručno . Pozicije predmetnih zidova potrebno je odobriti od strane nadzora i suvlasnika. Sa oštećenih površina i zidnih površina koje se ne ojačavaju potrebno je ukloniti površinski sloj za tankoslojnu obradu ljepilom i mrežicom. U cijenu je uključeno sav potreban rad, pomoćna sredstava, skele, izrada potrebne zaštite prostora, čišćenje i odvoz šute sa uključenim svim pristojbama. Obračun po neto m2 uklonjene žbuke otvori se ne računaju u površinu.</t>
    </r>
  </si>
  <si>
    <r>
      <rPr>
        <b/>
        <sz val="11"/>
        <rFont val="Calibri"/>
        <family val="2"/>
      </rPr>
      <t>Bojanje i gletanje pregradnih zidova i stropova koji nisu obuhvaćeni konstruktivnim ojačanjem</t>
    </r>
    <r>
      <rPr>
        <sz val="11"/>
        <rFont val="Calibri"/>
        <family val="2"/>
      </rPr>
      <t xml:space="preserve">.                                Bojanje zidova i podgleda akrilnim bojama bez razrjeđivača, otpornom na habanje, agresivno održavanje u tri sloja sa svim potrebnim predradnjama i fazama nanošenja, uključivo krpanje rupa i pukotina, pokretna skela, zaglađivanje i impregnacija. Pozicije predmetnih zidova potrebno je odobriti od strane nadzora i suvlasnika. Boja mora biti nepromjenjiva, autorastezljiva i paropropusna i periva. Sve površine prije bojanja impregnirati, gletati masom za unutarnje gletanje, brusiti i otprašiti, boju nanositi u 3 (tri) sloja sa svim fazama prema uputi. U cijeni stavke sav rad, materijal (boja, glet i impregnacija), transporti, tehnologija izvođenja te predradnje i postupak nanošenja točno prema uputi proizvođača boje, pokretne skele, zaštita prostora i čišćenje prostora do potpune gotovosti. Izvodi se na površine zidova i stropova koji nisu obuhvaćeni konstrukcijskim ojačanjem. Obračun po m2. </t>
    </r>
  </si>
  <si>
    <r>
      <rPr>
        <b/>
        <sz val="11"/>
        <rFont val="Calibri"/>
        <family val="2"/>
      </rPr>
      <t>Obrada zidova i podgleda koji su oštećeni a nisu predmet konstrukcijskog ojačanja a oštećeni su u potresu</t>
    </r>
    <r>
      <rPr>
        <sz val="11"/>
        <rFont val="Calibri"/>
        <family val="2"/>
      </rPr>
      <t xml:space="preserve">
Obrada zidova i podgleda stropova polimerno -cementnim ljepilom u koje se utiskuje tekstilno- staklena mrežica alkalno otporna sa preklopima od 10 cm (160 g/m2, reakcije na požar NPD, otpornost na trganje &gt;34 N/mm, organske tvari 17, udio pepela 83, trajnost nakon 28 dana- u oba smjera &gt;20N/mm). Stavka uključuje postavljanje svih potrebnih elemenata, rubnih profila (sa mrežicom 160 g) i ojačanja na sve rubove, uglove, otvore sav rad, materijal, skelu do potpune gotovosti. Pozicije predmetnih zidova potrebno je odobriti od strane nadzora i suvlasnika. Završna površina zidova mora biti pripremljena za završnu malersku obradu. Prilikom obrade potrebno je izvesti reljefe sukladno postojećem stanju. Obračun po m2. </t>
    </r>
  </si>
  <si>
    <t>11.8.</t>
  </si>
  <si>
    <r>
      <rPr>
        <b/>
        <sz val="11"/>
        <rFont val="Calibri"/>
        <family val="2"/>
      </rPr>
      <t xml:space="preserve">Uklanjanje pregradnih zidova koji su oštećeni a nije ih moguće sanirati armaturnim ljepilom i mrežicom                              </t>
    </r>
    <r>
      <rPr>
        <sz val="11"/>
        <rFont val="Calibri"/>
        <family val="2"/>
      </rPr>
      <t xml:space="preserve"> Uklanjanje postojećih pregradnih zidova uključujući žbuku, strojno ili ručno. Stavka uključuje uklanjanje konstrukcije oštećenih zidova (uključujući žbuku). Pozicije predmetnih zidova potrebno je odobriti od strane nadzora i suvlasnika .U cijenu je uključeno sav potreban rad, pomoćna sredstava, skele, izrada potrebne zaštite prostora, čišćenje, transport i odvoz šute sa uključenim svim pristojbama. Obračun po neto m2 zida jednostrano.</t>
    </r>
  </si>
  <si>
    <t>11.9.</t>
  </si>
  <si>
    <r>
      <rPr>
        <b/>
        <sz val="11"/>
        <rFont val="Calibri"/>
        <family val="2"/>
      </rPr>
      <t>Zidanje pregradnih zidova koji su oštećeni a nisuna pozicijama ojačanja te ih nije moguće sanirati armaturnim ljepilom i mrežicom</t>
    </r>
    <r>
      <rPr>
        <sz val="11"/>
        <rFont val="Calibri"/>
        <family val="2"/>
      </rPr>
      <t>.                                                                                 Dozidavanje pregradnih zidova porobetonskim blokovima debljine 12 do 15 cm (tlačne čvrstoće 3 N/mm2, požarne otpornosti EI120). Porobetonske blokove potrebno je svaki učvrstiti elastičnim sidrom za postojeću konstrukciju (zid ili strop). Porobetonski blokovi zidaju se prema uputama koristeći bijeli tanko slojni M10. Pozicije predmetnih zidova potrebno je odobriti od strane nadzora i suvlasnika .U cijenu uključen sav rad, transport, materijal i skela do potpune gotovosti. Obračun se vrši po m2 sraslog stanja.</t>
    </r>
  </si>
  <si>
    <t>11.10.</t>
  </si>
  <si>
    <r>
      <t xml:space="preserve">Pomoćni instalaterski radovi.                                                  </t>
    </r>
    <r>
      <rPr>
        <sz val="11"/>
        <rFont val="Calibri"/>
        <family val="2"/>
      </rPr>
      <t xml:space="preserve">Izvedba raznih instalaterski radova koji se mogu pojaviti tijekom radova rekonstrukcije (popravak, blindiranje ili privremeno izmještanje postojećih razvoda vik-a ili plina). Ovi radovi evidentiraju se u građevinski dnevnik. Prije početka obavezna je suglasnost Nadzornog inženjera. Radove treba izvoditi ovlašteni stručnjak odgovarajuće struke. Obračun po komadu ( jedna pozicija jedan komad, jedan m jednako jedan komad. </t>
    </r>
  </si>
  <si>
    <t>11.11.</t>
  </si>
  <si>
    <r>
      <t xml:space="preserve">Postavljanje hidroizolacije uz vanjsko stubište. </t>
    </r>
    <r>
      <rPr>
        <sz val="11"/>
        <rFont val="Calibri"/>
        <family val="2"/>
      </rPr>
      <t>Dobava materijala i izvedba hidorizolacije zida uz dvorišno stubište. Hidroizolacija se izvodi u visini minimalno 50 cm cementnom hidroizolacijom tipa Sika® MonoSeal-101 ili drugi jednakih ili boljih karakteristika. Hidroizolacija se izvodi prema uputi proizvođača na prethodno izravnatu i pripremljenu podlogu. Stavka uključuje sav potreban rad i materija za potpuno dovršenje stavke. Obračun po m2 izvedene hidroizolacije.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</si>
</sst>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quot;.&quot;"/>
    <numFmt numFmtId="165" formatCode="_-* #,##0.00\ [$€-41A]_-;\-* #,##0.00\ [$€-41A]_-;_-* &quot;-&quot;??\ [$€-41A]_-;_-@_-"/>
  </numFmts>
  <fonts count="6"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1"/>
      <name val="Calibri"/>
      <family val="2"/>
    </font>
    <font>
      <b/>
      <sz val="11"/>
      <name val="Calibri"/>
      <family val="2"/>
    </font>
    <font>
      <vertAlign val="superscript"/>
      <sz val="11"/>
      <name val="Calibri"/>
      <family val="2"/>
    </font>
  </fonts>
  <fills count="2">
    <fill>
      <patternFill patternType="none"/>
    </fill>
    <fill>
      <patternFill patternType="gray125"/>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6">
    <xf numFmtId="0" fontId="0" fillId="0" borderId="0" xfId="0"/>
    <xf numFmtId="4" fontId="3" fillId="0" borderId="0" xfId="1" applyNumberFormat="1" applyFont="1" applyFill="1" applyAlignment="1">
      <alignment horizontal="center"/>
    </xf>
    <xf numFmtId="165" fontId="3" fillId="0" borderId="0" xfId="1" applyNumberFormat="1" applyFont="1" applyFill="1" applyBorder="1" applyAlignment="1">
      <alignment horizontal="right"/>
    </xf>
    <xf numFmtId="0" fontId="4" fillId="0" borderId="0" xfId="0" applyFont="1" applyAlignment="1">
      <alignment vertical="top"/>
    </xf>
    <xf numFmtId="0" fontId="3" fillId="0" borderId="0" xfId="0" applyFont="1" applyAlignment="1">
      <alignment horizontal="center"/>
    </xf>
    <xf numFmtId="2" fontId="3" fillId="0" borderId="0" xfId="0" applyNumberFormat="1" applyFont="1" applyAlignment="1">
      <alignment horizontal="center"/>
    </xf>
    <xf numFmtId="165" fontId="3" fillId="0" borderId="0" xfId="0" applyNumberFormat="1" applyFont="1" applyAlignment="1">
      <alignment horizontal="center"/>
    </xf>
    <xf numFmtId="0" fontId="3" fillId="0" borderId="0" xfId="2" applyFont="1" applyAlignment="1" applyProtection="1">
      <alignment horizontal="center"/>
      <protection locked="0"/>
    </xf>
    <xf numFmtId="0" fontId="3" fillId="0" borderId="0" xfId="0" applyFont="1"/>
    <xf numFmtId="0" fontId="3" fillId="0" borderId="0" xfId="0" applyFont="1" applyAlignment="1">
      <alignment wrapText="1"/>
    </xf>
    <xf numFmtId="2" fontId="3" fillId="0" borderId="0" xfId="0" applyNumberFormat="1" applyFont="1"/>
    <xf numFmtId="165" fontId="3" fillId="0" borderId="0" xfId="0" applyNumberFormat="1" applyFont="1"/>
    <xf numFmtId="0" fontId="3" fillId="0" borderId="0" xfId="0" applyFont="1" applyAlignment="1">
      <alignment vertical="center" wrapText="1"/>
    </xf>
    <xf numFmtId="0" fontId="3" fillId="0" borderId="0" xfId="0" applyFont="1" applyAlignment="1">
      <alignment horizontal="right" wrapText="1"/>
    </xf>
    <xf numFmtId="2" fontId="3" fillId="0" borderId="0" xfId="2" applyNumberFormat="1" applyFont="1" applyAlignment="1" applyProtection="1">
      <alignment horizontal="center"/>
      <protection locked="0"/>
    </xf>
    <xf numFmtId="165" fontId="3" fillId="0" borderId="0" xfId="2" applyNumberFormat="1" applyFont="1" applyAlignment="1" applyProtection="1">
      <alignment horizontal="center"/>
      <protection locked="0"/>
    </xf>
    <xf numFmtId="0" fontId="3" fillId="0" borderId="0" xfId="0" applyFont="1" applyAlignment="1">
      <alignment horizont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2" applyFont="1" applyAlignment="1" applyProtection="1">
      <alignment vertical="top" wrapText="1"/>
      <protection locked="0"/>
    </xf>
    <xf numFmtId="165" fontId="3" fillId="0" borderId="0" xfId="1" applyNumberFormat="1" applyFont="1" applyFill="1" applyBorder="1" applyAlignment="1">
      <alignment horizontal="center"/>
    </xf>
    <xf numFmtId="2" fontId="3" fillId="0" borderId="0" xfId="2" applyNumberFormat="1" applyFont="1" applyAlignment="1" applyProtection="1">
      <alignment vertical="top" wrapText="1"/>
      <protection locked="0"/>
    </xf>
    <xf numFmtId="165" fontId="3" fillId="0" borderId="0" xfId="2" applyNumberFormat="1" applyFont="1" applyAlignment="1" applyProtection="1">
      <alignment vertical="top" wrapText="1"/>
      <protection locked="0"/>
    </xf>
    <xf numFmtId="0" fontId="4" fillId="0" borderId="0" xfId="0" applyFont="1" applyAlignment="1">
      <alignment wrapText="1"/>
    </xf>
    <xf numFmtId="0" fontId="3" fillId="0" borderId="0" xfId="0" applyFont="1" applyAlignment="1">
      <alignment vertical="top" wrapText="1"/>
    </xf>
    <xf numFmtId="0" fontId="3" fillId="0" borderId="0" xfId="2" applyFont="1" applyAlignment="1" applyProtection="1">
      <alignment horizontal="justify" vertical="justify" wrapText="1"/>
      <protection locked="0"/>
    </xf>
    <xf numFmtId="0" fontId="3" fillId="0" borderId="0" xfId="2" applyFont="1" applyAlignment="1" applyProtection="1">
      <alignment horizontal="right"/>
      <protection locked="0"/>
    </xf>
    <xf numFmtId="2" fontId="3" fillId="0" borderId="0" xfId="0" applyNumberFormat="1" applyFont="1" applyAlignment="1">
      <alignment horizontal="right"/>
    </xf>
    <xf numFmtId="165" fontId="3" fillId="0" borderId="0" xfId="0" applyNumberFormat="1" applyFont="1" applyAlignment="1">
      <alignment horizontal="right"/>
    </xf>
    <xf numFmtId="0" fontId="3" fillId="0" borderId="0" xfId="0" applyFont="1" applyAlignment="1">
      <alignment horizontal="right"/>
    </xf>
    <xf numFmtId="0" fontId="3" fillId="0" borderId="0" xfId="0" applyFont="1" applyAlignment="1" applyProtection="1">
      <alignment horizontal="justify" vertical="justify" wrapText="1"/>
      <protection locked="0"/>
    </xf>
    <xf numFmtId="2" fontId="3" fillId="0" borderId="0" xfId="2" applyNumberFormat="1" applyFont="1" applyAlignment="1" applyProtection="1">
      <alignment horizontal="right"/>
      <protection locked="0"/>
    </xf>
    <xf numFmtId="0" fontId="3" fillId="0" borderId="0" xfId="0" applyFont="1" applyAlignment="1">
      <alignment horizontal="justify" vertical="justify"/>
    </xf>
    <xf numFmtId="0" fontId="3" fillId="0" borderId="0" xfId="2" applyFont="1" applyAlignment="1" applyProtection="1">
      <alignment horizontal="left" vertical="top" wrapText="1"/>
      <protection locked="0"/>
    </xf>
    <xf numFmtId="165" fontId="3" fillId="0" borderId="0" xfId="2" applyNumberFormat="1" applyFont="1" applyAlignment="1" applyProtection="1">
      <alignment horizontal="left" vertical="top" wrapText="1"/>
      <protection locked="0"/>
    </xf>
    <xf numFmtId="16" fontId="4" fillId="0" borderId="0" xfId="0" applyNumberFormat="1" applyFont="1" applyAlignment="1">
      <alignment vertical="top"/>
    </xf>
    <xf numFmtId="0" fontId="3" fillId="0" borderId="0" xfId="2" applyFont="1" applyAlignment="1" applyProtection="1">
      <alignment horizontal="center" wrapText="1"/>
      <protection locked="0"/>
    </xf>
    <xf numFmtId="2" fontId="3" fillId="0" borderId="0" xfId="2" applyNumberFormat="1" applyFont="1" applyAlignment="1" applyProtection="1">
      <alignment horizontal="center" wrapText="1"/>
      <protection locked="0"/>
    </xf>
    <xf numFmtId="165" fontId="3" fillId="0" borderId="0" xfId="2" applyNumberFormat="1" applyFont="1" applyAlignment="1" applyProtection="1">
      <alignment horizontal="center" wrapText="1"/>
      <protection locked="0"/>
    </xf>
    <xf numFmtId="2" fontId="3" fillId="0" borderId="0" xfId="2" applyNumberFormat="1" applyFont="1" applyAlignment="1" applyProtection="1">
      <alignment horizontal="left" vertical="top" wrapText="1"/>
      <protection locked="0"/>
    </xf>
    <xf numFmtId="0" fontId="4" fillId="0" borderId="0" xfId="2" applyFont="1" applyAlignment="1" applyProtection="1">
      <alignment vertical="top" wrapText="1"/>
      <protection locked="0"/>
    </xf>
    <xf numFmtId="165" fontId="4" fillId="0" borderId="0" xfId="2" applyNumberFormat="1" applyFont="1" applyAlignment="1" applyProtection="1">
      <alignment vertical="top" wrapText="1"/>
      <protection locked="0"/>
    </xf>
    <xf numFmtId="0" fontId="4" fillId="0" borderId="4" xfId="0" applyFont="1" applyBorder="1" applyAlignment="1">
      <alignment vertical="top"/>
    </xf>
    <xf numFmtId="0" fontId="3" fillId="0" borderId="8" xfId="0" applyFont="1" applyBorder="1" applyAlignment="1">
      <alignment wrapText="1"/>
    </xf>
    <xf numFmtId="0" fontId="3" fillId="0" borderId="8" xfId="0" applyFont="1" applyBorder="1"/>
    <xf numFmtId="2" fontId="3" fillId="0" borderId="8" xfId="0" applyNumberFormat="1" applyFont="1" applyBorder="1"/>
    <xf numFmtId="165" fontId="3" fillId="0" borderId="8" xfId="0" applyNumberFormat="1" applyFont="1" applyBorder="1"/>
    <xf numFmtId="165" fontId="3" fillId="0" borderId="9" xfId="0" applyNumberFormat="1" applyFont="1" applyBorder="1"/>
    <xf numFmtId="0" fontId="3" fillId="0" borderId="4" xfId="0" applyFont="1" applyBorder="1"/>
    <xf numFmtId="0" fontId="3" fillId="0" borderId="5" xfId="0" applyFont="1" applyBorder="1" applyAlignment="1">
      <alignment wrapText="1"/>
    </xf>
    <xf numFmtId="0" fontId="3" fillId="0" borderId="5" xfId="0" applyFont="1" applyBorder="1"/>
    <xf numFmtId="2" fontId="3" fillId="0" borderId="5" xfId="0" applyNumberFormat="1" applyFont="1" applyBorder="1"/>
    <xf numFmtId="165" fontId="3" fillId="0" borderId="5" xfId="0" applyNumberFormat="1" applyFont="1" applyBorder="1"/>
    <xf numFmtId="165" fontId="3" fillId="0" borderId="6" xfId="0" applyNumberFormat="1" applyFont="1" applyBorder="1"/>
    <xf numFmtId="0" fontId="4" fillId="0" borderId="7" xfId="0" applyFont="1" applyBorder="1" applyAlignment="1">
      <alignment vertical="top"/>
    </xf>
    <xf numFmtId="0" fontId="4" fillId="0" borderId="8" xfId="0" applyFont="1" applyBorder="1" applyAlignment="1">
      <alignment horizontal="justify" vertical="justify" wrapText="1"/>
    </xf>
    <xf numFmtId="0" fontId="4" fillId="0" borderId="8" xfId="2" applyFont="1" applyBorder="1" applyAlignment="1" applyProtection="1">
      <alignment horizontal="right"/>
      <protection locked="0"/>
    </xf>
    <xf numFmtId="2" fontId="4" fillId="0" borderId="8" xfId="2" applyNumberFormat="1" applyFont="1" applyBorder="1" applyAlignment="1" applyProtection="1">
      <alignment horizontal="right"/>
      <protection locked="0"/>
    </xf>
    <xf numFmtId="165" fontId="4" fillId="0" borderId="8" xfId="2" applyNumberFormat="1" applyFont="1" applyBorder="1" applyAlignment="1" applyProtection="1">
      <alignment horizontal="right"/>
      <protection locked="0"/>
    </xf>
    <xf numFmtId="165" fontId="4" fillId="0" borderId="9" xfId="1" applyNumberFormat="1" applyFont="1" applyFill="1" applyBorder="1" applyAlignment="1" applyProtection="1">
      <alignment horizontal="right"/>
      <protection locked="0"/>
    </xf>
    <xf numFmtId="0" fontId="4" fillId="0" borderId="5" xfId="0" applyFont="1" applyBorder="1" applyAlignment="1">
      <alignment vertical="top"/>
    </xf>
    <xf numFmtId="2" fontId="4" fillId="0" borderId="5" xfId="2" applyNumberFormat="1" applyFont="1" applyBorder="1" applyAlignment="1" applyProtection="1">
      <alignment horizontal="center"/>
      <protection locked="0"/>
    </xf>
    <xf numFmtId="165" fontId="4" fillId="0" borderId="5" xfId="1" applyNumberFormat="1" applyFont="1" applyFill="1" applyBorder="1" applyAlignment="1" applyProtection="1">
      <alignment horizontal="center"/>
      <protection locked="0"/>
    </xf>
    <xf numFmtId="165" fontId="4" fillId="0" borderId="6" xfId="1" applyNumberFormat="1" applyFont="1" applyFill="1" applyBorder="1" applyAlignment="1" applyProtection="1">
      <alignment horizontal="center"/>
      <protection locked="0"/>
    </xf>
    <xf numFmtId="164" fontId="4" fillId="0" borderId="4" xfId="0" applyNumberFormat="1" applyFont="1" applyBorder="1" applyAlignment="1">
      <alignment horizontal="left" vertical="center"/>
    </xf>
    <xf numFmtId="0" fontId="4" fillId="0" borderId="5" xfId="0" applyFont="1" applyBorder="1" applyAlignment="1">
      <alignment horizontal="justify" vertical="justify"/>
    </xf>
    <xf numFmtId="0" fontId="4" fillId="0" borderId="5" xfId="2" applyFont="1" applyBorder="1" applyAlignment="1" applyProtection="1">
      <alignment horizontal="right" vertical="center"/>
      <protection locked="0"/>
    </xf>
    <xf numFmtId="2" fontId="4" fillId="0" borderId="5" xfId="2" applyNumberFormat="1" applyFont="1" applyBorder="1" applyAlignment="1" applyProtection="1">
      <alignment horizontal="right" vertical="center"/>
      <protection locked="0"/>
    </xf>
    <xf numFmtId="165" fontId="4" fillId="0" borderId="5" xfId="2" applyNumberFormat="1" applyFont="1" applyBorder="1" applyAlignment="1" applyProtection="1">
      <alignment horizontal="right" vertical="center"/>
      <protection locked="0"/>
    </xf>
    <xf numFmtId="165" fontId="4" fillId="0" borderId="6" xfId="1" applyNumberFormat="1" applyFont="1" applyFill="1" applyBorder="1" applyAlignment="1" applyProtection="1">
      <alignment horizontal="right" vertical="center"/>
      <protection locked="0"/>
    </xf>
    <xf numFmtId="2" fontId="3" fillId="0" borderId="8" xfId="0" applyNumberFormat="1" applyFont="1" applyBorder="1" applyAlignment="1">
      <alignment horizontal="center"/>
    </xf>
    <xf numFmtId="165" fontId="3" fillId="0" borderId="8" xfId="0" applyNumberFormat="1" applyFont="1" applyBorder="1" applyAlignment="1">
      <alignment horizontal="right"/>
    </xf>
    <xf numFmtId="165" fontId="3" fillId="0" borderId="9" xfId="0" applyNumberFormat="1"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3">
    <cellStyle name="Normal 2" xfId="2" xr:uid="{3ACF321B-B087-4D92-8F04-0619081CB05A}"/>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3FA1-3B60-4A2E-988B-73C16D4E55C8}">
  <dimension ref="A1:M327"/>
  <sheetViews>
    <sheetView tabSelected="1" zoomScale="115" zoomScaleNormal="115" workbookViewId="0">
      <selection activeCell="D95" sqref="D95"/>
    </sheetView>
  </sheetViews>
  <sheetFormatPr defaultRowHeight="15" x14ac:dyDescent="0.25"/>
  <cols>
    <col min="1" max="1" width="5.85546875" style="8" customWidth="1"/>
    <col min="2" max="2" width="56.140625" style="9" customWidth="1"/>
    <col min="3" max="3" width="9.5703125" style="8" customWidth="1"/>
    <col min="4" max="4" width="7.85546875" style="10" customWidth="1"/>
    <col min="5" max="5" width="10.85546875" style="11" bestFit="1" customWidth="1"/>
    <col min="6" max="6" width="15.42578125" style="11" customWidth="1"/>
    <col min="7" max="16384" width="9.140625" style="8"/>
  </cols>
  <sheetData>
    <row r="1" spans="1:6" x14ac:dyDescent="0.25">
      <c r="A1" s="48"/>
      <c r="B1" s="49"/>
      <c r="C1" s="50"/>
      <c r="D1" s="51"/>
      <c r="E1" s="52"/>
      <c r="F1" s="53"/>
    </row>
    <row r="2" spans="1:6" x14ac:dyDescent="0.25">
      <c r="A2" s="54" t="s">
        <v>0</v>
      </c>
      <c r="B2" s="55" t="s">
        <v>1</v>
      </c>
      <c r="C2" s="56" t="s">
        <v>2</v>
      </c>
      <c r="D2" s="57" t="s">
        <v>3</v>
      </c>
      <c r="E2" s="58" t="s">
        <v>4</v>
      </c>
      <c r="F2" s="59" t="s">
        <v>5</v>
      </c>
    </row>
    <row r="4" spans="1:6" ht="284.25" customHeight="1" x14ac:dyDescent="0.25">
      <c r="A4" s="3" t="s">
        <v>6</v>
      </c>
      <c r="B4" s="9" t="s">
        <v>143</v>
      </c>
      <c r="C4" s="7" t="s">
        <v>7</v>
      </c>
      <c r="D4" s="14">
        <v>30</v>
      </c>
      <c r="E4" s="15"/>
      <c r="F4" s="6" t="str">
        <f t="shared" ref="F4" si="0">IF(E4&lt;&gt;0,IF(D4&lt;&gt;"",D4*E4,E4),"")</f>
        <v/>
      </c>
    </row>
    <row r="5" spans="1:6" x14ac:dyDescent="0.25">
      <c r="A5" s="3"/>
    </row>
    <row r="6" spans="1:6" ht="232.5" customHeight="1" x14ac:dyDescent="0.25">
      <c r="A6" s="3" t="s">
        <v>8</v>
      </c>
      <c r="B6" s="9" t="s">
        <v>144</v>
      </c>
      <c r="C6" s="7" t="s">
        <v>7</v>
      </c>
      <c r="D6" s="14">
        <v>700</v>
      </c>
      <c r="E6" s="6"/>
      <c r="F6" s="6" t="str">
        <f t="shared" ref="F6" si="1">IF(E6&lt;&gt;0,IF(D6&lt;&gt;"",D6*E6,E6),"")</f>
        <v/>
      </c>
    </row>
    <row r="7" spans="1:6" x14ac:dyDescent="0.25">
      <c r="A7" s="3"/>
    </row>
    <row r="8" spans="1:6" ht="270" x14ac:dyDescent="0.25">
      <c r="A8" s="3" t="s">
        <v>14</v>
      </c>
      <c r="B8" s="9" t="s">
        <v>9</v>
      </c>
      <c r="C8" s="16" t="s">
        <v>37</v>
      </c>
      <c r="D8" s="5">
        <v>1</v>
      </c>
      <c r="E8" s="6"/>
      <c r="F8" s="6" t="str">
        <f t="shared" ref="F8:F10" si="2">IF(E8&lt;&gt;0,IF(D8&lt;&gt;"",D8*E8,E8),"")</f>
        <v/>
      </c>
    </row>
    <row r="9" spans="1:6" x14ac:dyDescent="0.25">
      <c r="A9" s="3"/>
      <c r="C9" s="4"/>
      <c r="D9" s="5"/>
      <c r="E9" s="6"/>
      <c r="F9" s="6" t="str">
        <f t="shared" si="2"/>
        <v/>
      </c>
    </row>
    <row r="10" spans="1:6" ht="120" x14ac:dyDescent="0.25">
      <c r="A10" s="3" t="s">
        <v>15</v>
      </c>
      <c r="B10" s="9" t="s">
        <v>145</v>
      </c>
      <c r="C10" s="7" t="s">
        <v>38</v>
      </c>
      <c r="D10" s="14">
        <v>3</v>
      </c>
      <c r="E10" s="15"/>
      <c r="F10" s="6" t="str">
        <f t="shared" si="2"/>
        <v/>
      </c>
    </row>
    <row r="11" spans="1:6" x14ac:dyDescent="0.25">
      <c r="A11" s="3"/>
      <c r="C11" s="7"/>
      <c r="D11" s="14"/>
      <c r="E11" s="15"/>
      <c r="F11" s="6"/>
    </row>
    <row r="12" spans="1:6" ht="105" x14ac:dyDescent="0.25">
      <c r="A12" s="3" t="s">
        <v>16</v>
      </c>
      <c r="B12" s="17" t="s">
        <v>203</v>
      </c>
      <c r="C12" s="7" t="s">
        <v>40</v>
      </c>
      <c r="D12" s="14">
        <v>10</v>
      </c>
      <c r="E12" s="15"/>
      <c r="F12" s="6"/>
    </row>
    <row r="13" spans="1:6" x14ac:dyDescent="0.25">
      <c r="A13" s="3"/>
    </row>
    <row r="14" spans="1:6" ht="312" customHeight="1" x14ac:dyDescent="0.25">
      <c r="A14" s="3" t="s">
        <v>17</v>
      </c>
      <c r="B14" s="9" t="s">
        <v>146</v>
      </c>
      <c r="C14" s="8" t="s">
        <v>38</v>
      </c>
      <c r="D14" s="10">
        <v>150</v>
      </c>
    </row>
    <row r="15" spans="1:6" ht="13.5" hidden="1" customHeight="1" x14ac:dyDescent="0.25">
      <c r="A15" s="3"/>
      <c r="B15" s="9" t="s">
        <v>10</v>
      </c>
      <c r="C15" s="7" t="s">
        <v>38</v>
      </c>
      <c r="D15" s="14">
        <v>150</v>
      </c>
      <c r="E15" s="6"/>
      <c r="F15" s="6" t="str">
        <f t="shared" ref="F15:F16" si="3">IF(E15&lt;&gt;0,IF(D15&lt;&gt;"",D15*E15,E15),"")</f>
        <v/>
      </c>
    </row>
    <row r="16" spans="1:6" ht="9.75" hidden="1" customHeight="1" x14ac:dyDescent="0.25">
      <c r="A16" s="3"/>
      <c r="B16" s="9" t="s">
        <v>11</v>
      </c>
      <c r="C16" s="7" t="s">
        <v>39</v>
      </c>
      <c r="D16" s="14">
        <v>50</v>
      </c>
      <c r="E16" s="6"/>
      <c r="F16" s="6" t="str">
        <f t="shared" si="3"/>
        <v/>
      </c>
    </row>
    <row r="17" spans="1:6" ht="29.25" customHeight="1" x14ac:dyDescent="0.25">
      <c r="A17" s="3"/>
    </row>
    <row r="18" spans="1:6" ht="409.5" x14ac:dyDescent="0.25">
      <c r="A18" s="3" t="s">
        <v>18</v>
      </c>
      <c r="B18" s="18" t="s">
        <v>213</v>
      </c>
      <c r="C18" s="7" t="s">
        <v>37</v>
      </c>
      <c r="D18" s="14">
        <v>1</v>
      </c>
      <c r="E18" s="15"/>
      <c r="F18" s="6" t="str">
        <f t="shared" ref="F18" si="4">IF(E18&lt;&gt;0,IF(D18&lt;&gt;"",D18*E18,E18),"")</f>
        <v/>
      </c>
    </row>
    <row r="19" spans="1:6" x14ac:dyDescent="0.25">
      <c r="A19" s="3"/>
    </row>
    <row r="20" spans="1:6" ht="135" x14ac:dyDescent="0.25">
      <c r="A20" s="3" t="s">
        <v>19</v>
      </c>
      <c r="B20" s="9" t="s">
        <v>147</v>
      </c>
      <c r="C20" s="7" t="s">
        <v>7</v>
      </c>
      <c r="D20" s="14">
        <v>200</v>
      </c>
      <c r="E20" s="15"/>
      <c r="F20" s="6" t="str">
        <f t="shared" ref="F20:F24" si="5">IF(E20&lt;&gt;0,IF(D20&lt;&gt;"",D20*E20,E20),"")</f>
        <v/>
      </c>
    </row>
    <row r="21" spans="1:6" x14ac:dyDescent="0.25">
      <c r="A21" s="3"/>
      <c r="C21" s="14"/>
      <c r="D21" s="14"/>
      <c r="E21" s="15"/>
      <c r="F21" s="6" t="str">
        <f t="shared" si="5"/>
        <v/>
      </c>
    </row>
    <row r="22" spans="1:6" ht="180" x14ac:dyDescent="0.25">
      <c r="A22" s="3" t="s">
        <v>20</v>
      </c>
      <c r="B22" s="9" t="s">
        <v>148</v>
      </c>
      <c r="C22" s="7"/>
      <c r="D22" s="14"/>
      <c r="E22" s="15"/>
      <c r="F22" s="6" t="str">
        <f t="shared" si="5"/>
        <v/>
      </c>
    </row>
    <row r="23" spans="1:6" x14ac:dyDescent="0.25">
      <c r="A23" s="3"/>
      <c r="B23" s="9" t="s">
        <v>12</v>
      </c>
      <c r="C23" s="7" t="s">
        <v>40</v>
      </c>
      <c r="D23" s="14">
        <v>30</v>
      </c>
      <c r="E23" s="15"/>
      <c r="F23" s="6" t="str">
        <f t="shared" si="5"/>
        <v/>
      </c>
    </row>
    <row r="24" spans="1:6" x14ac:dyDescent="0.25">
      <c r="A24" s="3"/>
      <c r="B24" s="9" t="s">
        <v>13</v>
      </c>
      <c r="C24" s="7" t="s">
        <v>38</v>
      </c>
      <c r="D24" s="14">
        <v>2</v>
      </c>
      <c r="E24" s="15"/>
      <c r="F24" s="6" t="str">
        <f t="shared" si="5"/>
        <v/>
      </c>
    </row>
    <row r="25" spans="1:6" x14ac:dyDescent="0.25">
      <c r="A25" s="3"/>
    </row>
    <row r="26" spans="1:6" ht="180" x14ac:dyDescent="0.25">
      <c r="A26" s="3" t="s">
        <v>21</v>
      </c>
      <c r="B26" s="9" t="s">
        <v>149</v>
      </c>
      <c r="C26" s="7" t="s">
        <v>38</v>
      </c>
      <c r="D26" s="14">
        <v>5</v>
      </c>
      <c r="E26" s="6"/>
      <c r="F26" s="6" t="str">
        <f t="shared" ref="F26" si="6">IF(E26&lt;&gt;0,IF(D26&lt;&gt;"",D26*E26,E26),"")</f>
        <v/>
      </c>
    </row>
    <row r="27" spans="1:6" x14ac:dyDescent="0.25">
      <c r="A27" s="3"/>
    </row>
    <row r="28" spans="1:6" ht="165" x14ac:dyDescent="0.25">
      <c r="A28" s="3" t="s">
        <v>22</v>
      </c>
      <c r="B28" s="9" t="s">
        <v>150</v>
      </c>
      <c r="C28" s="7" t="s">
        <v>38</v>
      </c>
      <c r="D28" s="14">
        <v>5</v>
      </c>
      <c r="E28" s="6"/>
      <c r="F28" s="6" t="str">
        <f t="shared" ref="F28:F32" si="7">IF(E28&lt;&gt;0,IF(D28&lt;&gt;"",D28*E28,E28),"")</f>
        <v/>
      </c>
    </row>
    <row r="29" spans="1:6" x14ac:dyDescent="0.25">
      <c r="A29" s="3"/>
      <c r="C29" s="14"/>
      <c r="D29" s="14"/>
      <c r="E29" s="15"/>
      <c r="F29" s="6" t="str">
        <f t="shared" si="7"/>
        <v/>
      </c>
    </row>
    <row r="30" spans="1:6" ht="135" x14ac:dyDescent="0.25">
      <c r="A30" s="3" t="s">
        <v>23</v>
      </c>
      <c r="B30" s="9" t="s">
        <v>151</v>
      </c>
      <c r="C30" s="7" t="s">
        <v>7</v>
      </c>
      <c r="D30" s="14">
        <v>30</v>
      </c>
      <c r="E30" s="6"/>
      <c r="F30" s="6" t="str">
        <f t="shared" si="7"/>
        <v/>
      </c>
    </row>
    <row r="31" spans="1:6" x14ac:dyDescent="0.25">
      <c r="A31" s="3"/>
      <c r="C31" s="14"/>
      <c r="D31" s="14"/>
      <c r="E31" s="15"/>
      <c r="F31" s="6" t="str">
        <f t="shared" si="7"/>
        <v/>
      </c>
    </row>
    <row r="32" spans="1:6" ht="135" x14ac:dyDescent="0.25">
      <c r="A32" s="3" t="s">
        <v>24</v>
      </c>
      <c r="B32" s="9" t="s">
        <v>152</v>
      </c>
      <c r="C32" s="7" t="s">
        <v>38</v>
      </c>
      <c r="D32" s="14">
        <v>2</v>
      </c>
      <c r="E32" s="6"/>
      <c r="F32" s="6" t="str">
        <f t="shared" si="7"/>
        <v/>
      </c>
    </row>
    <row r="33" spans="1:6" x14ac:dyDescent="0.25">
      <c r="A33" s="3"/>
      <c r="C33" s="14"/>
      <c r="D33" s="14"/>
      <c r="E33" s="15"/>
      <c r="F33" s="6"/>
    </row>
    <row r="34" spans="1:6" ht="105" x14ac:dyDescent="0.25">
      <c r="A34" s="3" t="s">
        <v>25</v>
      </c>
      <c r="B34" s="9" t="s">
        <v>153</v>
      </c>
      <c r="C34" s="7" t="s">
        <v>7</v>
      </c>
      <c r="D34" s="14">
        <v>240</v>
      </c>
      <c r="E34" s="6"/>
      <c r="F34" s="6" t="str">
        <f t="shared" ref="F34" si="8">IF(E34&lt;&gt;0,IF(D34&lt;&gt;"",D34*E34,E34),"")</f>
        <v/>
      </c>
    </row>
    <row r="35" spans="1:6" x14ac:dyDescent="0.25">
      <c r="A35" s="3"/>
      <c r="C35" s="7"/>
      <c r="D35" s="14"/>
      <c r="E35" s="6"/>
      <c r="F35" s="6"/>
    </row>
    <row r="36" spans="1:6" ht="135" x14ac:dyDescent="0.25">
      <c r="A36" s="3" t="s">
        <v>26</v>
      </c>
      <c r="B36" s="19" t="s">
        <v>151</v>
      </c>
      <c r="C36" s="7" t="s">
        <v>7</v>
      </c>
      <c r="D36" s="14">
        <v>30</v>
      </c>
      <c r="E36" s="6"/>
      <c r="F36" s="6" t="str">
        <f t="shared" ref="F36" si="9">IF(E36&lt;&gt;0,IF(D36&lt;&gt;"",D36*E36,E36),"")</f>
        <v/>
      </c>
    </row>
    <row r="37" spans="1:6" x14ac:dyDescent="0.25">
      <c r="A37" s="3"/>
      <c r="C37" s="7"/>
      <c r="D37" s="14"/>
      <c r="E37" s="15"/>
      <c r="F37" s="6" t="str">
        <f>IF(E37&lt;&gt;0,IF(D37&lt;&gt;"",D37*E37,E37),"")</f>
        <v/>
      </c>
    </row>
    <row r="38" spans="1:6" ht="135" x14ac:dyDescent="0.25">
      <c r="A38" s="3" t="s">
        <v>27</v>
      </c>
      <c r="B38" s="9" t="s">
        <v>154</v>
      </c>
      <c r="C38" s="7" t="s">
        <v>7</v>
      </c>
      <c r="D38" s="14">
        <v>180</v>
      </c>
      <c r="E38" s="6"/>
      <c r="F38" s="6" t="str">
        <f>IF(E38&lt;&gt;0,IF(D38&lt;&gt;"",D38*E38,E38),"")</f>
        <v/>
      </c>
    </row>
    <row r="39" spans="1:6" x14ac:dyDescent="0.25">
      <c r="A39" s="3"/>
      <c r="C39" s="7"/>
      <c r="D39" s="14"/>
      <c r="E39" s="6"/>
      <c r="F39" s="6" t="str">
        <f>IF(E39&lt;&gt;0,IF(D39&lt;&gt;"",D39*E39,E39),"")</f>
        <v/>
      </c>
    </row>
    <row r="40" spans="1:6" ht="105" x14ac:dyDescent="0.25">
      <c r="A40" s="3" t="s">
        <v>28</v>
      </c>
      <c r="B40" s="9" t="s">
        <v>155</v>
      </c>
      <c r="C40" s="7" t="s">
        <v>7</v>
      </c>
      <c r="D40" s="14">
        <v>550</v>
      </c>
      <c r="E40" s="6"/>
      <c r="F40" s="6" t="str">
        <f>IF(E40&lt;&gt;0,IF(D40&lt;&gt;"",D40*E40,E40),"")</f>
        <v/>
      </c>
    </row>
    <row r="41" spans="1:6" x14ac:dyDescent="0.25">
      <c r="A41" s="3"/>
    </row>
    <row r="42" spans="1:6" ht="165" x14ac:dyDescent="0.25">
      <c r="A42" s="3" t="s">
        <v>29</v>
      </c>
      <c r="B42" s="9" t="s">
        <v>156</v>
      </c>
    </row>
    <row r="43" spans="1:6" x14ac:dyDescent="0.25">
      <c r="A43" s="3"/>
      <c r="B43" s="9" t="s">
        <v>35</v>
      </c>
      <c r="C43" s="7" t="s">
        <v>7</v>
      </c>
      <c r="D43" s="14">
        <v>700</v>
      </c>
      <c r="E43" s="6"/>
      <c r="F43" s="6" t="str">
        <f>IF(E43&lt;&gt;0,IF(D43&lt;&gt;"",D43*E43,E43),"")</f>
        <v/>
      </c>
    </row>
    <row r="44" spans="1:6" x14ac:dyDescent="0.25">
      <c r="A44" s="3"/>
      <c r="B44" s="9" t="s">
        <v>36</v>
      </c>
      <c r="C44" s="7" t="s">
        <v>7</v>
      </c>
      <c r="D44" s="14">
        <v>150</v>
      </c>
      <c r="E44" s="6"/>
      <c r="F44" s="6" t="str">
        <f t="shared" ref="F44" si="10">IF(E44&lt;&gt;0,IF(D44&lt;&gt;"",D44*E44,E44),"")</f>
        <v/>
      </c>
    </row>
    <row r="45" spans="1:6" x14ac:dyDescent="0.25">
      <c r="A45" s="3"/>
    </row>
    <row r="46" spans="1:6" ht="150" x14ac:dyDescent="0.25">
      <c r="A46" s="3" t="s">
        <v>30</v>
      </c>
      <c r="B46" s="9" t="s">
        <v>157</v>
      </c>
      <c r="C46" s="7" t="s">
        <v>7</v>
      </c>
      <c r="D46" s="14">
        <v>610</v>
      </c>
      <c r="E46" s="6"/>
      <c r="F46" s="6" t="str">
        <f>IF(E46&lt;&gt;0,IF(D46&lt;&gt;"",D46*E46,E46),"")</f>
        <v/>
      </c>
    </row>
    <row r="47" spans="1:6" x14ac:dyDescent="0.25">
      <c r="A47" s="3"/>
    </row>
    <row r="48" spans="1:6" ht="150" x14ac:dyDescent="0.25">
      <c r="A48" s="3" t="s">
        <v>31</v>
      </c>
      <c r="B48" s="9" t="s">
        <v>158</v>
      </c>
      <c r="C48" s="4" t="s">
        <v>7</v>
      </c>
      <c r="D48" s="14">
        <v>40</v>
      </c>
      <c r="E48" s="6"/>
      <c r="F48" s="6" t="str">
        <f t="shared" ref="F48" si="11">IF(E48&lt;&gt;0,IF(D48&lt;&gt;"",D48*E48,E48),"")</f>
        <v/>
      </c>
    </row>
    <row r="49" spans="1:6" x14ac:dyDescent="0.25">
      <c r="A49" s="3"/>
    </row>
    <row r="50" spans="1:6" ht="150" x14ac:dyDescent="0.25">
      <c r="A50" s="3" t="s">
        <v>32</v>
      </c>
      <c r="B50" s="9" t="s">
        <v>159</v>
      </c>
      <c r="C50" s="4" t="s">
        <v>7</v>
      </c>
      <c r="D50" s="14">
        <v>180</v>
      </c>
      <c r="E50" s="6"/>
      <c r="F50" s="6" t="str">
        <f t="shared" ref="F50" si="12">IF(E50&lt;&gt;0,IF(D50&lt;&gt;"",D50*E50,E50),"")</f>
        <v/>
      </c>
    </row>
    <row r="51" spans="1:6" x14ac:dyDescent="0.25">
      <c r="A51" s="3"/>
    </row>
    <row r="52" spans="1:6" ht="165" x14ac:dyDescent="0.25">
      <c r="A52" s="3" t="s">
        <v>33</v>
      </c>
      <c r="B52" s="9" t="s">
        <v>160</v>
      </c>
      <c r="C52" s="8" t="s">
        <v>7</v>
      </c>
      <c r="D52" s="14">
        <v>50</v>
      </c>
      <c r="E52" s="6"/>
      <c r="F52" s="6" t="str">
        <f t="shared" ref="F52" si="13">IF(E52&lt;&gt;0,IF(D52&lt;&gt;"",D52*E52,E52),"")</f>
        <v/>
      </c>
    </row>
    <row r="53" spans="1:6" x14ac:dyDescent="0.25">
      <c r="A53" s="3"/>
    </row>
    <row r="54" spans="1:6" ht="105" x14ac:dyDescent="0.25">
      <c r="A54" s="3" t="s">
        <v>34</v>
      </c>
      <c r="B54" s="9" t="s">
        <v>161</v>
      </c>
      <c r="C54" s="7" t="s">
        <v>7</v>
      </c>
      <c r="D54" s="14">
        <v>70</v>
      </c>
      <c r="E54" s="15"/>
      <c r="F54" s="6" t="str">
        <f>IF(E54&lt;&gt;0,IF(D54&lt;&gt;"",D54*E54,E54),"")</f>
        <v/>
      </c>
    </row>
    <row r="55" spans="1:6" x14ac:dyDescent="0.25">
      <c r="A55" s="3"/>
    </row>
    <row r="56" spans="1:6" ht="105" x14ac:dyDescent="0.25">
      <c r="A56" s="3" t="s">
        <v>131</v>
      </c>
      <c r="B56" s="9" t="s">
        <v>162</v>
      </c>
      <c r="C56" s="4" t="s">
        <v>7</v>
      </c>
      <c r="D56" s="14">
        <v>40</v>
      </c>
      <c r="E56" s="6"/>
      <c r="F56" s="6" t="str">
        <f t="shared" ref="F56" si="14">IF(E56&lt;&gt;0,IF(D56&lt;&gt;"",D56*E56,E56),"")</f>
        <v/>
      </c>
    </row>
    <row r="57" spans="1:6" x14ac:dyDescent="0.25">
      <c r="A57" s="3"/>
    </row>
    <row r="58" spans="1:6" ht="135" x14ac:dyDescent="0.25">
      <c r="A58" s="3" t="s">
        <v>204</v>
      </c>
      <c r="B58" s="9" t="s">
        <v>163</v>
      </c>
      <c r="C58" s="7" t="s">
        <v>41</v>
      </c>
      <c r="D58" s="14">
        <v>105</v>
      </c>
      <c r="E58" s="6"/>
      <c r="F58" s="6" t="str">
        <f t="shared" ref="F58" si="15">IF(E58&lt;&gt;0,IF(D58&lt;&gt;"",D58*E58,E58),"")</f>
        <v/>
      </c>
    </row>
    <row r="59" spans="1:6" x14ac:dyDescent="0.25">
      <c r="A59" s="3"/>
    </row>
    <row r="60" spans="1:6" ht="13.15" customHeight="1" x14ac:dyDescent="0.25">
      <c r="A60" s="3"/>
      <c r="B60" s="19" t="s">
        <v>42</v>
      </c>
      <c r="C60" s="7"/>
      <c r="D60" s="5"/>
      <c r="E60" s="6"/>
      <c r="F60" s="20">
        <f>SUM(F1:F59)</f>
        <v>0</v>
      </c>
    </row>
    <row r="61" spans="1:6" ht="13.15" customHeight="1" x14ac:dyDescent="0.25">
      <c r="A61" s="3"/>
      <c r="B61" s="19"/>
      <c r="C61" s="7"/>
      <c r="D61" s="5"/>
      <c r="E61" s="6"/>
      <c r="F61" s="20"/>
    </row>
    <row r="62" spans="1:6" ht="12.6" customHeight="1" x14ac:dyDescent="0.25">
      <c r="A62" s="42" t="s">
        <v>43</v>
      </c>
      <c r="B62" s="60" t="s">
        <v>44</v>
      </c>
      <c r="C62" s="61" t="s">
        <v>2</v>
      </c>
      <c r="D62" s="61" t="s">
        <v>3</v>
      </c>
      <c r="E62" s="62" t="s">
        <v>4</v>
      </c>
      <c r="F62" s="63" t="s">
        <v>45</v>
      </c>
    </row>
    <row r="63" spans="1:6" x14ac:dyDescent="0.25">
      <c r="A63" s="54"/>
      <c r="B63" s="43"/>
      <c r="C63" s="44"/>
      <c r="D63" s="45"/>
      <c r="E63" s="46"/>
      <c r="F63" s="47"/>
    </row>
    <row r="64" spans="1:6" ht="165" x14ac:dyDescent="0.25">
      <c r="A64" s="3" t="s">
        <v>46</v>
      </c>
      <c r="B64" s="9" t="s">
        <v>164</v>
      </c>
    </row>
    <row r="65" spans="1:10" ht="57.6" customHeight="1" x14ac:dyDescent="0.25">
      <c r="A65" s="3" t="s">
        <v>47</v>
      </c>
      <c r="B65" s="9" t="s">
        <v>48</v>
      </c>
      <c r="C65" s="7" t="s">
        <v>7</v>
      </c>
      <c r="D65" s="14">
        <v>550</v>
      </c>
      <c r="E65" s="6"/>
      <c r="F65" s="6" t="str">
        <f t="shared" ref="F65:F73" si="16">IF(E65&lt;&gt;0,IF(D65&lt;&gt;"",D65*E65,E65),"")</f>
        <v/>
      </c>
    </row>
    <row r="66" spans="1:10" ht="57.6" customHeight="1" x14ac:dyDescent="0.25">
      <c r="A66" s="3" t="s">
        <v>49</v>
      </c>
      <c r="B66" s="9" t="s">
        <v>50</v>
      </c>
      <c r="C66" s="7" t="s">
        <v>7</v>
      </c>
      <c r="D66" s="14">
        <v>550</v>
      </c>
      <c r="E66" s="6"/>
      <c r="F66" s="6" t="str">
        <f t="shared" si="16"/>
        <v/>
      </c>
    </row>
    <row r="67" spans="1:10" ht="105" customHeight="1" x14ac:dyDescent="0.25">
      <c r="A67" s="3" t="s">
        <v>51</v>
      </c>
      <c r="B67" s="9" t="s">
        <v>52</v>
      </c>
      <c r="C67" s="7" t="s">
        <v>40</v>
      </c>
      <c r="D67" s="14">
        <v>850</v>
      </c>
      <c r="E67" s="6"/>
      <c r="F67" s="6" t="str">
        <f t="shared" si="16"/>
        <v/>
      </c>
    </row>
    <row r="68" spans="1:10" ht="60" customHeight="1" x14ac:dyDescent="0.25">
      <c r="A68" s="3" t="s">
        <v>53</v>
      </c>
      <c r="B68" s="9" t="s">
        <v>54</v>
      </c>
      <c r="C68" s="7" t="s">
        <v>55</v>
      </c>
      <c r="D68" s="7">
        <v>1980</v>
      </c>
      <c r="E68" s="6"/>
      <c r="F68" s="6" t="str">
        <f t="shared" si="16"/>
        <v/>
      </c>
    </row>
    <row r="69" spans="1:10" ht="60" customHeight="1" x14ac:dyDescent="0.25">
      <c r="A69" s="3" t="s">
        <v>56</v>
      </c>
      <c r="B69" s="9" t="s">
        <v>136</v>
      </c>
      <c r="C69" s="7" t="s">
        <v>40</v>
      </c>
      <c r="D69" s="14">
        <v>600</v>
      </c>
      <c r="E69" s="6"/>
      <c r="F69" s="6" t="str">
        <f t="shared" si="16"/>
        <v/>
      </c>
    </row>
    <row r="70" spans="1:10" ht="63.75" customHeight="1" x14ac:dyDescent="0.25">
      <c r="A70" s="3" t="s">
        <v>57</v>
      </c>
      <c r="B70" s="9" t="s">
        <v>137</v>
      </c>
      <c r="C70" s="7" t="s">
        <v>40</v>
      </c>
      <c r="D70" s="7">
        <v>1200</v>
      </c>
      <c r="E70" s="6"/>
      <c r="F70" s="6" t="str">
        <f t="shared" si="16"/>
        <v/>
      </c>
    </row>
    <row r="71" spans="1:10" ht="102.6" customHeight="1" x14ac:dyDescent="0.25">
      <c r="A71" s="3" t="s">
        <v>58</v>
      </c>
      <c r="B71" s="9" t="s">
        <v>62</v>
      </c>
      <c r="C71" s="7" t="s">
        <v>38</v>
      </c>
      <c r="D71" s="14">
        <v>375</v>
      </c>
      <c r="E71" s="6"/>
      <c r="F71" s="6" t="str">
        <f t="shared" si="16"/>
        <v/>
      </c>
    </row>
    <row r="72" spans="1:10" ht="102.6" customHeight="1" x14ac:dyDescent="0.25">
      <c r="A72" s="3" t="s">
        <v>59</v>
      </c>
      <c r="B72" s="9" t="s">
        <v>139</v>
      </c>
      <c r="C72" s="7" t="s">
        <v>55</v>
      </c>
      <c r="D72" s="7">
        <v>1000</v>
      </c>
      <c r="E72" s="6"/>
      <c r="F72" s="6" t="str">
        <f t="shared" si="16"/>
        <v/>
      </c>
    </row>
    <row r="73" spans="1:10" ht="63" customHeight="1" x14ac:dyDescent="0.25">
      <c r="A73" s="3" t="s">
        <v>138</v>
      </c>
      <c r="B73" s="9" t="s">
        <v>60</v>
      </c>
      <c r="C73" s="7" t="s">
        <v>41</v>
      </c>
      <c r="D73" s="14">
        <v>42</v>
      </c>
      <c r="E73" s="6"/>
      <c r="F73" s="6" t="str">
        <f t="shared" si="16"/>
        <v/>
      </c>
    </row>
    <row r="74" spans="1:10" x14ac:dyDescent="0.25">
      <c r="A74" s="3"/>
    </row>
    <row r="75" spans="1:10" ht="11.65" customHeight="1" x14ac:dyDescent="0.25">
      <c r="A75" s="3"/>
      <c r="B75" s="19" t="s">
        <v>61</v>
      </c>
      <c r="C75" s="7"/>
      <c r="D75" s="5"/>
      <c r="E75" s="6"/>
      <c r="F75" s="20">
        <f>SUM(F64:F74)</f>
        <v>0</v>
      </c>
    </row>
    <row r="76" spans="1:10" ht="13.15" customHeight="1" x14ac:dyDescent="0.25">
      <c r="A76" s="3"/>
      <c r="B76" s="19"/>
      <c r="C76" s="19"/>
      <c r="D76" s="21"/>
      <c r="E76" s="22"/>
      <c r="F76" s="22"/>
      <c r="G76" s="7"/>
      <c r="H76" s="4"/>
      <c r="I76" s="4"/>
      <c r="J76" s="1"/>
    </row>
    <row r="77" spans="1:10" ht="14.65" customHeight="1" x14ac:dyDescent="0.25">
      <c r="A77" s="42" t="s">
        <v>63</v>
      </c>
      <c r="B77" s="60" t="s">
        <v>64</v>
      </c>
      <c r="C77" s="61" t="s">
        <v>2</v>
      </c>
      <c r="D77" s="61" t="s">
        <v>3</v>
      </c>
      <c r="E77" s="62" t="s">
        <v>4</v>
      </c>
      <c r="F77" s="63" t="s">
        <v>45</v>
      </c>
    </row>
    <row r="78" spans="1:10" x14ac:dyDescent="0.25">
      <c r="A78" s="54"/>
      <c r="B78" s="43"/>
      <c r="C78" s="44"/>
      <c r="D78" s="45"/>
      <c r="E78" s="46"/>
      <c r="F78" s="47"/>
    </row>
    <row r="79" spans="1:10" ht="390" x14ac:dyDescent="0.25">
      <c r="A79" s="3" t="s">
        <v>65</v>
      </c>
      <c r="B79" s="23" t="s">
        <v>165</v>
      </c>
    </row>
    <row r="80" spans="1:10" ht="20.25" customHeight="1" x14ac:dyDescent="0.25">
      <c r="A80" s="3" t="s">
        <v>66</v>
      </c>
      <c r="B80" s="24" t="s">
        <v>166</v>
      </c>
      <c r="C80" s="7" t="s">
        <v>7</v>
      </c>
      <c r="D80" s="5">
        <v>850</v>
      </c>
      <c r="E80" s="6"/>
      <c r="F80" s="6" t="str">
        <f t="shared" ref="F80:F87" si="17">IF(E80&lt;&gt;0,IF(D80&lt;&gt;"",D80*E80,E80),"")</f>
        <v/>
      </c>
    </row>
    <row r="81" spans="1:6" ht="32.25" customHeight="1" x14ac:dyDescent="0.25">
      <c r="A81" s="3" t="s">
        <v>67</v>
      </c>
      <c r="B81" s="24" t="s">
        <v>167</v>
      </c>
      <c r="C81" s="7" t="s">
        <v>7</v>
      </c>
      <c r="D81" s="5">
        <v>610</v>
      </c>
      <c r="E81" s="6"/>
      <c r="F81" s="6" t="str">
        <f t="shared" si="17"/>
        <v/>
      </c>
    </row>
    <row r="82" spans="1:6" ht="27" customHeight="1" x14ac:dyDescent="0.25">
      <c r="A82" s="3" t="s">
        <v>68</v>
      </c>
      <c r="B82" s="24" t="s">
        <v>168</v>
      </c>
      <c r="C82" s="7" t="s">
        <v>7</v>
      </c>
      <c r="D82" s="5">
        <v>180</v>
      </c>
      <c r="E82" s="6"/>
      <c r="F82" s="6" t="str">
        <f t="shared" si="17"/>
        <v/>
      </c>
    </row>
    <row r="83" spans="1:6" ht="21.75" customHeight="1" x14ac:dyDescent="0.25">
      <c r="A83" s="3" t="s">
        <v>69</v>
      </c>
      <c r="B83" s="24" t="s">
        <v>169</v>
      </c>
      <c r="C83" s="7" t="s">
        <v>7</v>
      </c>
      <c r="D83" s="5">
        <v>50</v>
      </c>
      <c r="E83" s="6"/>
      <c r="F83" s="6" t="str">
        <f t="shared" ref="F83" si="18">IF(E83&lt;&gt;0,IF(D83&lt;&gt;"",D83*E83,E83),"")</f>
        <v/>
      </c>
    </row>
    <row r="84" spans="1:6" ht="18" customHeight="1" x14ac:dyDescent="0.25">
      <c r="A84" s="3" t="s">
        <v>70</v>
      </c>
      <c r="B84" s="24" t="s">
        <v>170</v>
      </c>
      <c r="C84" s="7" t="s">
        <v>7</v>
      </c>
      <c r="D84" s="5">
        <v>70</v>
      </c>
      <c r="E84" s="6"/>
      <c r="F84" s="6" t="str">
        <f t="shared" ref="F84" si="19">IF(E84&lt;&gt;0,IF(D84&lt;&gt;"",D84*E84,E84),"")</f>
        <v/>
      </c>
    </row>
    <row r="85" spans="1:6" x14ac:dyDescent="0.25">
      <c r="A85" s="3"/>
      <c r="C85" s="7"/>
      <c r="D85" s="5"/>
      <c r="E85" s="6"/>
      <c r="F85" s="6"/>
    </row>
    <row r="86" spans="1:6" ht="409.5" x14ac:dyDescent="0.25">
      <c r="A86" s="3" t="s">
        <v>71</v>
      </c>
      <c r="B86" s="9" t="s">
        <v>171</v>
      </c>
      <c r="C86" s="7" t="s">
        <v>40</v>
      </c>
      <c r="D86" s="5">
        <v>140</v>
      </c>
      <c r="E86" s="6"/>
      <c r="F86" s="6" t="str">
        <f t="shared" si="17"/>
        <v/>
      </c>
    </row>
    <row r="87" spans="1:6" x14ac:dyDescent="0.25">
      <c r="A87" s="3"/>
      <c r="C87" s="7"/>
      <c r="D87" s="5"/>
      <c r="E87" s="6"/>
      <c r="F87" s="6" t="str">
        <f t="shared" si="17"/>
        <v/>
      </c>
    </row>
    <row r="88" spans="1:6" ht="409.5" x14ac:dyDescent="0.25">
      <c r="A88" s="3" t="s">
        <v>72</v>
      </c>
      <c r="B88" s="9" t="s">
        <v>172</v>
      </c>
      <c r="C88" s="7"/>
      <c r="D88" s="5"/>
      <c r="E88" s="6"/>
      <c r="F88" s="6"/>
    </row>
    <row r="89" spans="1:6" ht="20.25" customHeight="1" x14ac:dyDescent="0.25">
      <c r="A89" s="3" t="s">
        <v>66</v>
      </c>
      <c r="B89" s="24" t="s">
        <v>166</v>
      </c>
      <c r="C89" s="7" t="s">
        <v>7</v>
      </c>
      <c r="D89" s="5">
        <v>850</v>
      </c>
      <c r="E89" s="6"/>
      <c r="F89" s="6" t="str">
        <f t="shared" ref="F89:F93" si="20">IF(E89&lt;&gt;0,IF(D89&lt;&gt;"",D89*E89,E89),"")</f>
        <v/>
      </c>
    </row>
    <row r="90" spans="1:6" ht="32.25" customHeight="1" x14ac:dyDescent="0.25">
      <c r="A90" s="3" t="s">
        <v>67</v>
      </c>
      <c r="B90" s="24" t="s">
        <v>167</v>
      </c>
      <c r="C90" s="7" t="s">
        <v>7</v>
      </c>
      <c r="D90" s="5">
        <v>610</v>
      </c>
      <c r="E90" s="6"/>
      <c r="F90" s="6" t="str">
        <f t="shared" si="20"/>
        <v/>
      </c>
    </row>
    <row r="91" spans="1:6" ht="27" customHeight="1" x14ac:dyDescent="0.25">
      <c r="A91" s="3" t="s">
        <v>68</v>
      </c>
      <c r="B91" s="24" t="s">
        <v>168</v>
      </c>
      <c r="C91" s="7" t="s">
        <v>7</v>
      </c>
      <c r="D91" s="5">
        <v>180</v>
      </c>
      <c r="E91" s="6"/>
      <c r="F91" s="6" t="str">
        <f t="shared" si="20"/>
        <v/>
      </c>
    </row>
    <row r="92" spans="1:6" ht="21.75" customHeight="1" x14ac:dyDescent="0.25">
      <c r="A92" s="3" t="s">
        <v>69</v>
      </c>
      <c r="B92" s="24" t="s">
        <v>169</v>
      </c>
      <c r="C92" s="7" t="s">
        <v>7</v>
      </c>
      <c r="D92" s="5">
        <v>50</v>
      </c>
      <c r="E92" s="6"/>
      <c r="F92" s="6" t="str">
        <f t="shared" si="20"/>
        <v/>
      </c>
    </row>
    <row r="93" spans="1:6" ht="18" customHeight="1" x14ac:dyDescent="0.25">
      <c r="A93" s="3" t="s">
        <v>70</v>
      </c>
      <c r="B93" s="24" t="s">
        <v>170</v>
      </c>
      <c r="C93" s="7" t="s">
        <v>7</v>
      </c>
      <c r="D93" s="5">
        <v>70</v>
      </c>
      <c r="E93" s="6"/>
      <c r="F93" s="6" t="str">
        <f t="shared" si="20"/>
        <v/>
      </c>
    </row>
    <row r="94" spans="1:6" ht="14.25" customHeight="1" x14ac:dyDescent="0.25">
      <c r="A94" s="3"/>
    </row>
    <row r="95" spans="1:6" ht="225" x14ac:dyDescent="0.25">
      <c r="A95" s="3" t="s">
        <v>73</v>
      </c>
      <c r="B95" s="25" t="s">
        <v>184</v>
      </c>
      <c r="C95" s="26" t="s">
        <v>38</v>
      </c>
      <c r="D95" s="29">
        <v>1760</v>
      </c>
      <c r="E95" s="28"/>
      <c r="F95" s="2" t="str">
        <f t="shared" ref="F95" si="21">IF(E95&lt;&gt;0,IF(D95&lt;&gt;"",D95*E95,E95),"")</f>
        <v/>
      </c>
    </row>
    <row r="96" spans="1:6" x14ac:dyDescent="0.25">
      <c r="A96" s="3"/>
    </row>
    <row r="97" spans="1:6" ht="195" x14ac:dyDescent="0.25">
      <c r="A97" s="3" t="s">
        <v>76</v>
      </c>
      <c r="B97" s="25" t="s">
        <v>185</v>
      </c>
      <c r="C97" s="29" t="s">
        <v>186</v>
      </c>
      <c r="D97" s="27">
        <v>850</v>
      </c>
      <c r="E97" s="28"/>
      <c r="F97" s="2" t="str">
        <f>IF(E97&lt;&gt;0,IF(D97&lt;&gt;"",D97*E97,E97),"")</f>
        <v/>
      </c>
    </row>
    <row r="98" spans="1:6" x14ac:dyDescent="0.25">
      <c r="A98" s="3"/>
      <c r="B98" s="25"/>
      <c r="C98" s="29"/>
      <c r="D98" s="27"/>
      <c r="E98" s="28"/>
      <c r="F98" s="2"/>
    </row>
    <row r="99" spans="1:6" ht="210" x14ac:dyDescent="0.25">
      <c r="A99" s="3" t="s">
        <v>77</v>
      </c>
      <c r="B99" s="25" t="s">
        <v>187</v>
      </c>
      <c r="C99" s="29" t="s">
        <v>186</v>
      </c>
      <c r="D99" s="27">
        <v>850</v>
      </c>
      <c r="E99" s="28"/>
      <c r="F99" s="2" t="str">
        <f>IF(E99&lt;&gt;0,IF(D99&lt;&gt;"",D99*E99,E99),"")</f>
        <v/>
      </c>
    </row>
    <row r="100" spans="1:6" x14ac:dyDescent="0.25">
      <c r="A100" s="3"/>
    </row>
    <row r="101" spans="1:6" ht="172.5" customHeight="1" x14ac:dyDescent="0.25">
      <c r="A101" s="3" t="s">
        <v>80</v>
      </c>
      <c r="B101" s="30" t="s">
        <v>188</v>
      </c>
      <c r="C101" s="29" t="s">
        <v>186</v>
      </c>
      <c r="D101" s="27">
        <v>610</v>
      </c>
      <c r="E101" s="28"/>
      <c r="F101" s="2" t="str">
        <f t="shared" ref="F101" si="22">IF(E101&lt;&gt;0,IF(D101&lt;&gt;"",D101*E101,E101),"")</f>
        <v/>
      </c>
    </row>
    <row r="102" spans="1:6" x14ac:dyDescent="0.25">
      <c r="A102" s="3"/>
    </row>
    <row r="103" spans="1:6" ht="130.5" customHeight="1" x14ac:dyDescent="0.25">
      <c r="A103" s="3" t="s">
        <v>78</v>
      </c>
      <c r="B103" s="25" t="s">
        <v>189</v>
      </c>
      <c r="C103" s="29" t="s">
        <v>186</v>
      </c>
      <c r="D103" s="27">
        <v>610</v>
      </c>
      <c r="E103" s="28"/>
      <c r="F103" s="2" t="str">
        <f t="shared" ref="F103" si="23">IF(E103&lt;&gt;0,IF(D103&lt;&gt;"",D103*E103,E103),"")</f>
        <v/>
      </c>
    </row>
    <row r="104" spans="1:6" x14ac:dyDescent="0.25">
      <c r="A104" s="3"/>
    </row>
    <row r="105" spans="1:6" ht="172.5" customHeight="1" x14ac:dyDescent="0.25">
      <c r="A105" s="3" t="s">
        <v>81</v>
      </c>
      <c r="B105" s="30" t="s">
        <v>190</v>
      </c>
      <c r="C105" s="29" t="s">
        <v>186</v>
      </c>
      <c r="D105" s="27">
        <v>180</v>
      </c>
      <c r="E105" s="28"/>
      <c r="F105" s="2" t="str">
        <f t="shared" ref="F105" si="24">IF(E105&lt;&gt;0,IF(D105&lt;&gt;"",D105*E105,E105),"")</f>
        <v/>
      </c>
    </row>
    <row r="106" spans="1:6" x14ac:dyDescent="0.25">
      <c r="A106" s="3"/>
    </row>
    <row r="107" spans="1:6" ht="130.5" customHeight="1" x14ac:dyDescent="0.25">
      <c r="A107" s="3" t="s">
        <v>79</v>
      </c>
      <c r="B107" s="25" t="s">
        <v>191</v>
      </c>
      <c r="C107" s="29" t="s">
        <v>186</v>
      </c>
      <c r="D107" s="27">
        <v>180</v>
      </c>
      <c r="E107" s="28"/>
      <c r="F107" s="2" t="str">
        <f t="shared" ref="F107" si="25">IF(E107&lt;&gt;0,IF(D107&lt;&gt;"",D107*E107,E107),"")</f>
        <v/>
      </c>
    </row>
    <row r="108" spans="1:6" x14ac:dyDescent="0.25">
      <c r="A108" s="3"/>
      <c r="B108" s="25"/>
      <c r="C108" s="29"/>
      <c r="D108" s="27"/>
      <c r="E108" s="28"/>
      <c r="F108" s="2"/>
    </row>
    <row r="109" spans="1:6" ht="103.5" customHeight="1" x14ac:dyDescent="0.25">
      <c r="A109" s="3" t="s">
        <v>74</v>
      </c>
      <c r="B109" s="25" t="s">
        <v>192</v>
      </c>
      <c r="C109" s="29" t="s">
        <v>186</v>
      </c>
      <c r="D109" s="27">
        <v>50</v>
      </c>
      <c r="E109" s="28"/>
      <c r="F109" s="2" t="str">
        <f t="shared" ref="F109:F117" si="26">IF(E109&lt;&gt;0,IF(D109&lt;&gt;"",D109*E109,E109),"")</f>
        <v/>
      </c>
    </row>
    <row r="110" spans="1:6" x14ac:dyDescent="0.25">
      <c r="A110" s="3"/>
      <c r="F110" s="2" t="str">
        <f t="shared" si="26"/>
        <v/>
      </c>
    </row>
    <row r="111" spans="1:6" ht="255" x14ac:dyDescent="0.25">
      <c r="A111" s="3" t="s">
        <v>75</v>
      </c>
      <c r="B111" s="25" t="s">
        <v>173</v>
      </c>
      <c r="C111" s="8" t="s">
        <v>7</v>
      </c>
      <c r="D111" s="10">
        <v>40</v>
      </c>
      <c r="F111" s="2" t="str">
        <f t="shared" si="26"/>
        <v/>
      </c>
    </row>
    <row r="112" spans="1:6" x14ac:dyDescent="0.25">
      <c r="A112" s="3"/>
      <c r="B112" s="25"/>
      <c r="C112" s="29"/>
      <c r="D112" s="27"/>
      <c r="E112" s="28"/>
      <c r="F112" s="2" t="str">
        <f t="shared" si="26"/>
        <v/>
      </c>
    </row>
    <row r="113" spans="1:13" ht="103.5" customHeight="1" x14ac:dyDescent="0.25">
      <c r="A113" s="3" t="s">
        <v>132</v>
      </c>
      <c r="B113" s="25" t="s">
        <v>193</v>
      </c>
      <c r="C113" s="29" t="s">
        <v>186</v>
      </c>
      <c r="D113" s="27">
        <v>80</v>
      </c>
      <c r="E113" s="28"/>
      <c r="F113" s="2" t="str">
        <f t="shared" si="26"/>
        <v/>
      </c>
    </row>
    <row r="114" spans="1:13" x14ac:dyDescent="0.25">
      <c r="A114" s="3"/>
      <c r="B114" s="25"/>
      <c r="C114" s="29"/>
      <c r="D114" s="27"/>
      <c r="E114" s="28"/>
      <c r="F114" s="2" t="str">
        <f t="shared" si="26"/>
        <v/>
      </c>
    </row>
    <row r="115" spans="1:13" ht="103.5" customHeight="1" x14ac:dyDescent="0.25">
      <c r="A115" s="3" t="s">
        <v>133</v>
      </c>
      <c r="B115" s="9" t="s">
        <v>174</v>
      </c>
      <c r="C115" s="29" t="s">
        <v>186</v>
      </c>
      <c r="D115" s="27">
        <v>80</v>
      </c>
      <c r="E115" s="28"/>
      <c r="F115" s="2" t="str">
        <f t="shared" si="26"/>
        <v/>
      </c>
    </row>
    <row r="116" spans="1:13" ht="15.75" thickBot="1" x14ac:dyDescent="0.3">
      <c r="A116" s="3"/>
      <c r="F116" s="2" t="str">
        <f t="shared" si="26"/>
        <v/>
      </c>
    </row>
    <row r="117" spans="1:13" ht="195" x14ac:dyDescent="0.25">
      <c r="A117" s="3" t="s">
        <v>134</v>
      </c>
      <c r="B117" s="19" t="s">
        <v>194</v>
      </c>
      <c r="C117" s="29" t="s">
        <v>186</v>
      </c>
      <c r="D117" s="27">
        <v>80</v>
      </c>
      <c r="E117" s="28"/>
      <c r="F117" s="2" t="str">
        <f t="shared" si="26"/>
        <v/>
      </c>
      <c r="K117" s="73"/>
      <c r="L117" s="74"/>
      <c r="M117" s="75"/>
    </row>
    <row r="118" spans="1:13" x14ac:dyDescent="0.25">
      <c r="A118" s="3"/>
      <c r="B118" s="12"/>
      <c r="C118" s="12"/>
      <c r="D118" s="12"/>
    </row>
    <row r="119" spans="1:13" x14ac:dyDescent="0.25">
      <c r="A119" s="64">
        <v>4</v>
      </c>
      <c r="B119" s="65" t="s">
        <v>82</v>
      </c>
      <c r="C119" s="66" t="s">
        <v>2</v>
      </c>
      <c r="D119" s="67" t="s">
        <v>3</v>
      </c>
      <c r="E119" s="68" t="s">
        <v>4</v>
      </c>
      <c r="F119" s="69" t="s">
        <v>5</v>
      </c>
    </row>
    <row r="120" spans="1:13" x14ac:dyDescent="0.25">
      <c r="A120" s="54"/>
      <c r="B120" s="43"/>
      <c r="C120" s="44"/>
      <c r="D120" s="45"/>
      <c r="E120" s="46"/>
      <c r="F120" s="47"/>
    </row>
    <row r="121" spans="1:13" ht="120" x14ac:dyDescent="0.25">
      <c r="A121" s="3" t="s">
        <v>83</v>
      </c>
      <c r="B121" s="9" t="s">
        <v>175</v>
      </c>
      <c r="C121" s="4" t="s">
        <v>7</v>
      </c>
      <c r="D121" s="5">
        <v>180</v>
      </c>
      <c r="E121" s="28"/>
      <c r="F121" s="6" t="str">
        <f t="shared" ref="F121" si="27">IF(E121&lt;&gt;0,IF(D121&lt;&gt;"",D121*E121,E121),"")</f>
        <v/>
      </c>
    </row>
    <row r="122" spans="1:13" x14ac:dyDescent="0.25">
      <c r="A122" s="3"/>
    </row>
    <row r="123" spans="1:13" ht="255" x14ac:dyDescent="0.25">
      <c r="A123" s="3" t="s">
        <v>84</v>
      </c>
      <c r="B123" s="9" t="s">
        <v>176</v>
      </c>
      <c r="C123" s="4" t="s">
        <v>41</v>
      </c>
      <c r="D123" s="5">
        <v>0.5</v>
      </c>
      <c r="E123" s="28"/>
      <c r="F123" s="6" t="str">
        <f t="shared" ref="F123" si="28">IF(E123&lt;&gt;0,IF(D123&lt;&gt;"",D123*E123,E123),"")</f>
        <v/>
      </c>
    </row>
    <row r="124" spans="1:13" x14ac:dyDescent="0.25">
      <c r="A124" s="3"/>
      <c r="C124" s="4"/>
      <c r="D124" s="5"/>
      <c r="E124" s="28"/>
      <c r="F124" s="6"/>
    </row>
    <row r="125" spans="1:13" ht="90" x14ac:dyDescent="0.25">
      <c r="A125" s="3" t="s">
        <v>206</v>
      </c>
      <c r="B125" s="9" t="s">
        <v>205</v>
      </c>
      <c r="C125" s="4" t="s">
        <v>37</v>
      </c>
      <c r="D125" s="5">
        <v>1</v>
      </c>
      <c r="E125" s="28"/>
      <c r="F125" s="6"/>
    </row>
    <row r="126" spans="1:13" x14ac:dyDescent="0.25">
      <c r="A126" s="3"/>
    </row>
    <row r="127" spans="1:13" x14ac:dyDescent="0.25">
      <c r="A127" s="3"/>
      <c r="B127" s="25" t="s">
        <v>126</v>
      </c>
      <c r="C127" s="26"/>
      <c r="D127" s="27"/>
      <c r="E127" s="28"/>
      <c r="F127" s="2">
        <f>SUM(F121:F123)</f>
        <v>0</v>
      </c>
    </row>
    <row r="128" spans="1:13" x14ac:dyDescent="0.25">
      <c r="A128" s="3"/>
    </row>
    <row r="129" spans="1:6" x14ac:dyDescent="0.25">
      <c r="A129" s="64" t="s">
        <v>85</v>
      </c>
      <c r="B129" s="65" t="s">
        <v>86</v>
      </c>
      <c r="C129" s="66" t="s">
        <v>2</v>
      </c>
      <c r="D129" s="67" t="s">
        <v>3</v>
      </c>
      <c r="E129" s="68" t="s">
        <v>4</v>
      </c>
      <c r="F129" s="69" t="s">
        <v>5</v>
      </c>
    </row>
    <row r="130" spans="1:6" x14ac:dyDescent="0.25">
      <c r="A130" s="54"/>
      <c r="B130" s="43"/>
      <c r="C130" s="44"/>
      <c r="D130" s="45"/>
      <c r="E130" s="46"/>
      <c r="F130" s="47"/>
    </row>
    <row r="131" spans="1:6" x14ac:dyDescent="0.25">
      <c r="A131" s="3" t="s">
        <v>87</v>
      </c>
      <c r="B131" s="9" t="s">
        <v>88</v>
      </c>
    </row>
    <row r="132" spans="1:6" ht="270" x14ac:dyDescent="0.25">
      <c r="A132" s="3" t="s">
        <v>66</v>
      </c>
      <c r="B132" s="9" t="s">
        <v>177</v>
      </c>
      <c r="C132" s="8" t="s">
        <v>39</v>
      </c>
      <c r="D132" s="5">
        <v>45</v>
      </c>
      <c r="E132" s="28"/>
      <c r="F132" s="6" t="str">
        <f t="shared" ref="F132:F138" si="29">IF(E132&lt;&gt;0,IF(D132&lt;&gt;"",D132*E132,E132),"")</f>
        <v/>
      </c>
    </row>
    <row r="133" spans="1:6" ht="283.5" customHeight="1" x14ac:dyDescent="0.25">
      <c r="A133" s="3" t="s">
        <v>67</v>
      </c>
      <c r="B133" s="9" t="s">
        <v>178</v>
      </c>
      <c r="C133" s="8" t="s">
        <v>39</v>
      </c>
      <c r="D133" s="5">
        <v>20</v>
      </c>
      <c r="E133" s="28"/>
      <c r="F133" s="6" t="str">
        <f t="shared" si="29"/>
        <v/>
      </c>
    </row>
    <row r="134" spans="1:6" ht="270" x14ac:dyDescent="0.25">
      <c r="A134" s="3" t="s">
        <v>68</v>
      </c>
      <c r="B134" s="23" t="s">
        <v>179</v>
      </c>
      <c r="C134" s="8" t="s">
        <v>39</v>
      </c>
      <c r="D134" s="5">
        <v>30</v>
      </c>
      <c r="E134" s="28"/>
      <c r="F134" s="6" t="str">
        <f t="shared" si="29"/>
        <v/>
      </c>
    </row>
    <row r="135" spans="1:6" x14ac:dyDescent="0.25">
      <c r="A135" s="3"/>
      <c r="D135" s="5"/>
      <c r="E135" s="28"/>
      <c r="F135" s="6" t="str">
        <f t="shared" si="29"/>
        <v/>
      </c>
    </row>
    <row r="136" spans="1:6" ht="226.5" customHeight="1" x14ac:dyDescent="0.25">
      <c r="A136" s="3" t="s">
        <v>89</v>
      </c>
      <c r="B136" s="23" t="s">
        <v>180</v>
      </c>
      <c r="C136" s="8" t="s">
        <v>38</v>
      </c>
      <c r="D136" s="5">
        <v>10</v>
      </c>
      <c r="E136" s="28"/>
      <c r="F136" s="6" t="str">
        <f t="shared" si="29"/>
        <v/>
      </c>
    </row>
    <row r="137" spans="1:6" x14ac:dyDescent="0.25">
      <c r="A137" s="3"/>
      <c r="D137" s="5"/>
      <c r="E137" s="28"/>
      <c r="F137" s="6" t="str">
        <f t="shared" si="29"/>
        <v/>
      </c>
    </row>
    <row r="138" spans="1:6" ht="227.25" customHeight="1" x14ac:dyDescent="0.25">
      <c r="A138" s="3" t="s">
        <v>90</v>
      </c>
      <c r="B138" s="9" t="s">
        <v>181</v>
      </c>
      <c r="C138" s="8" t="s">
        <v>38</v>
      </c>
      <c r="D138" s="5">
        <v>52</v>
      </c>
      <c r="E138" s="28"/>
      <c r="F138" s="6" t="str">
        <f t="shared" si="29"/>
        <v/>
      </c>
    </row>
    <row r="139" spans="1:6" x14ac:dyDescent="0.25">
      <c r="A139" s="3"/>
      <c r="D139" s="5"/>
    </row>
    <row r="140" spans="1:6" x14ac:dyDescent="0.25">
      <c r="A140" s="3"/>
      <c r="B140" s="25" t="s">
        <v>91</v>
      </c>
      <c r="C140" s="26"/>
      <c r="D140" s="31"/>
      <c r="E140" s="28"/>
      <c r="F140" s="2">
        <f>SUM(F132:F138)</f>
        <v>0</v>
      </c>
    </row>
    <row r="141" spans="1:6" x14ac:dyDescent="0.25">
      <c r="A141" s="3"/>
    </row>
    <row r="142" spans="1:6" x14ac:dyDescent="0.25">
      <c r="A142" s="64" t="s">
        <v>92</v>
      </c>
      <c r="B142" s="65" t="s">
        <v>93</v>
      </c>
      <c r="C142" s="66" t="s">
        <v>2</v>
      </c>
      <c r="D142" s="67" t="s">
        <v>3</v>
      </c>
      <c r="E142" s="68" t="s">
        <v>4</v>
      </c>
      <c r="F142" s="69" t="s">
        <v>5</v>
      </c>
    </row>
    <row r="143" spans="1:6" x14ac:dyDescent="0.25">
      <c r="A143" s="54"/>
      <c r="B143" s="43"/>
      <c r="C143" s="44"/>
      <c r="D143" s="45"/>
      <c r="E143" s="46"/>
      <c r="F143" s="47"/>
    </row>
    <row r="144" spans="1:6" ht="240" x14ac:dyDescent="0.25">
      <c r="A144" s="3" t="s">
        <v>94</v>
      </c>
      <c r="B144" s="9" t="s">
        <v>182</v>
      </c>
      <c r="C144" s="29" t="s">
        <v>7</v>
      </c>
      <c r="D144" s="5">
        <v>190</v>
      </c>
      <c r="E144" s="28"/>
      <c r="F144" s="6" t="str">
        <f t="shared" ref="F144" si="30">IF(E144&lt;&gt;0,IF(D144&lt;&gt;"",D144*E144,E144),"")</f>
        <v/>
      </c>
    </row>
    <row r="145" spans="1:6" x14ac:dyDescent="0.25">
      <c r="A145" s="3"/>
      <c r="D145" s="5"/>
      <c r="E145" s="28"/>
      <c r="F145" s="6"/>
    </row>
    <row r="146" spans="1:6" ht="135" x14ac:dyDescent="0.25">
      <c r="A146" s="3" t="s">
        <v>202</v>
      </c>
      <c r="B146" s="12" t="s">
        <v>212</v>
      </c>
      <c r="C146" s="29" t="s">
        <v>186</v>
      </c>
      <c r="D146" s="13">
        <v>20</v>
      </c>
    </row>
    <row r="147" spans="1:6" x14ac:dyDescent="0.25">
      <c r="A147" s="3"/>
    </row>
    <row r="148" spans="1:6" x14ac:dyDescent="0.25">
      <c r="A148" s="3"/>
      <c r="B148" s="32" t="s">
        <v>101</v>
      </c>
      <c r="C148" s="26"/>
      <c r="D148" s="27"/>
      <c r="E148" s="28"/>
      <c r="F148" s="2">
        <f>SUM(F143:F147)</f>
        <v>0</v>
      </c>
    </row>
    <row r="149" spans="1:6" x14ac:dyDescent="0.25">
      <c r="A149" s="3"/>
    </row>
    <row r="150" spans="1:6" x14ac:dyDescent="0.25">
      <c r="A150" s="64" t="s">
        <v>95</v>
      </c>
      <c r="B150" s="65" t="s">
        <v>96</v>
      </c>
      <c r="C150" s="66" t="s">
        <v>2</v>
      </c>
      <c r="D150" s="67" t="s">
        <v>3</v>
      </c>
      <c r="E150" s="68" t="s">
        <v>4</v>
      </c>
      <c r="F150" s="69" t="s">
        <v>5</v>
      </c>
    </row>
    <row r="151" spans="1:6" x14ac:dyDescent="0.25">
      <c r="A151" s="54"/>
      <c r="B151" s="43"/>
      <c r="C151" s="44"/>
      <c r="D151" s="45"/>
      <c r="E151" s="46"/>
      <c r="F151" s="47"/>
    </row>
    <row r="152" spans="1:6" ht="165" x14ac:dyDescent="0.25">
      <c r="A152" s="3" t="s">
        <v>97</v>
      </c>
      <c r="B152" s="9" t="s">
        <v>183</v>
      </c>
      <c r="C152" s="8" t="s">
        <v>40</v>
      </c>
      <c r="D152" s="5">
        <v>50</v>
      </c>
      <c r="E152" s="28"/>
      <c r="F152" s="6" t="str">
        <f t="shared" ref="F152:F213" si="31">IF(E152&lt;&gt;0,IF(D152&lt;&gt;"",D152*E152,E152),"")</f>
        <v/>
      </c>
    </row>
    <row r="153" spans="1:6" x14ac:dyDescent="0.25">
      <c r="A153" s="3"/>
      <c r="D153" s="5"/>
      <c r="E153" s="28"/>
      <c r="F153" s="6" t="str">
        <f t="shared" si="31"/>
        <v/>
      </c>
    </row>
    <row r="154" spans="1:6" ht="150" x14ac:dyDescent="0.25">
      <c r="A154" s="3" t="s">
        <v>98</v>
      </c>
      <c r="B154" s="19" t="s">
        <v>195</v>
      </c>
      <c r="C154" s="4" t="s">
        <v>40</v>
      </c>
      <c r="D154" s="5">
        <v>50</v>
      </c>
      <c r="E154" s="6"/>
      <c r="F154" s="6" t="str">
        <f t="shared" si="31"/>
        <v/>
      </c>
    </row>
    <row r="155" spans="1:6" x14ac:dyDescent="0.25">
      <c r="A155" s="3"/>
      <c r="D155" s="5"/>
      <c r="E155" s="28"/>
      <c r="F155" s="6" t="str">
        <f t="shared" si="31"/>
        <v/>
      </c>
    </row>
    <row r="156" spans="1:6" ht="195" x14ac:dyDescent="0.25">
      <c r="A156" s="3" t="s">
        <v>99</v>
      </c>
      <c r="B156" s="19" t="s">
        <v>196</v>
      </c>
      <c r="C156" s="4" t="s">
        <v>40</v>
      </c>
      <c r="D156" s="5">
        <v>80</v>
      </c>
      <c r="E156" s="6"/>
      <c r="F156" s="6" t="str">
        <f t="shared" si="31"/>
        <v/>
      </c>
    </row>
    <row r="157" spans="1:6" x14ac:dyDescent="0.25">
      <c r="A157" s="3"/>
      <c r="B157" s="33"/>
      <c r="C157" s="33"/>
      <c r="D157" s="5"/>
      <c r="E157" s="34"/>
      <c r="F157" s="34"/>
    </row>
    <row r="158" spans="1:6" ht="150" x14ac:dyDescent="0.25">
      <c r="A158" s="3" t="s">
        <v>100</v>
      </c>
      <c r="B158" s="19" t="s">
        <v>197</v>
      </c>
      <c r="C158" s="4" t="s">
        <v>39</v>
      </c>
      <c r="D158" s="5">
        <v>20</v>
      </c>
      <c r="E158" s="6"/>
      <c r="F158" s="6" t="str">
        <f t="shared" ref="F158" si="32">IF(E158&lt;&gt;0,IF(D158&lt;&gt;"",D158*E158,E158),"")</f>
        <v/>
      </c>
    </row>
    <row r="159" spans="1:6" x14ac:dyDescent="0.25">
      <c r="A159" s="3"/>
      <c r="D159" s="5"/>
      <c r="E159" s="28"/>
      <c r="F159" s="6" t="str">
        <f t="shared" si="31"/>
        <v/>
      </c>
    </row>
    <row r="160" spans="1:6" x14ac:dyDescent="0.25">
      <c r="A160" s="3"/>
      <c r="B160" s="32" t="s">
        <v>102</v>
      </c>
      <c r="C160" s="26"/>
      <c r="D160" s="27"/>
      <c r="E160" s="28"/>
      <c r="F160" s="2">
        <f>SUM(F152:F159)</f>
        <v>0</v>
      </c>
    </row>
    <row r="161" spans="1:11" x14ac:dyDescent="0.25">
      <c r="A161" s="3"/>
      <c r="D161" s="5"/>
      <c r="E161" s="28"/>
      <c r="F161" s="6" t="str">
        <f t="shared" si="31"/>
        <v/>
      </c>
    </row>
    <row r="162" spans="1:11" x14ac:dyDescent="0.25">
      <c r="A162" s="64">
        <v>8</v>
      </c>
      <c r="B162" s="65" t="s">
        <v>104</v>
      </c>
      <c r="C162" s="66" t="s">
        <v>2</v>
      </c>
      <c r="D162" s="67" t="s">
        <v>3</v>
      </c>
      <c r="E162" s="68" t="s">
        <v>4</v>
      </c>
      <c r="F162" s="69" t="s">
        <v>5</v>
      </c>
    </row>
    <row r="163" spans="1:11" x14ac:dyDescent="0.25">
      <c r="A163" s="54"/>
      <c r="B163" s="43"/>
      <c r="C163" s="44"/>
      <c r="D163" s="70"/>
      <c r="E163" s="71"/>
      <c r="F163" s="72" t="str">
        <f t="shared" si="31"/>
        <v/>
      </c>
    </row>
    <row r="164" spans="1:11" ht="180" x14ac:dyDescent="0.25">
      <c r="A164" s="35" t="s">
        <v>105</v>
      </c>
      <c r="B164" s="19" t="s">
        <v>207</v>
      </c>
      <c r="C164" s="7" t="s">
        <v>7</v>
      </c>
      <c r="D164" s="5">
        <v>30</v>
      </c>
      <c r="E164" s="6"/>
      <c r="F164" s="6" t="str">
        <f t="shared" si="31"/>
        <v/>
      </c>
    </row>
    <row r="165" spans="1:11" x14ac:dyDescent="0.25">
      <c r="A165" s="3"/>
      <c r="D165" s="5"/>
      <c r="E165" s="28"/>
      <c r="F165" s="6" t="str">
        <f t="shared" si="31"/>
        <v/>
      </c>
      <c r="K165" s="8" t="s">
        <v>140</v>
      </c>
    </row>
    <row r="166" spans="1:11" x14ac:dyDescent="0.25">
      <c r="A166" s="3"/>
      <c r="B166" s="32" t="s">
        <v>106</v>
      </c>
      <c r="C166" s="26"/>
      <c r="D166" s="27"/>
      <c r="E166" s="28"/>
      <c r="F166" s="2">
        <f>SUM(F164:F165)</f>
        <v>0</v>
      </c>
    </row>
    <row r="167" spans="1:11" x14ac:dyDescent="0.25">
      <c r="A167" s="3"/>
      <c r="D167" s="5"/>
      <c r="E167" s="28"/>
      <c r="F167" s="6" t="str">
        <f t="shared" si="31"/>
        <v/>
      </c>
      <c r="K167" s="8" t="s">
        <v>141</v>
      </c>
    </row>
    <row r="168" spans="1:11" x14ac:dyDescent="0.25">
      <c r="A168" s="64" t="s">
        <v>112</v>
      </c>
      <c r="B168" s="65" t="s">
        <v>107</v>
      </c>
      <c r="C168" s="66" t="s">
        <v>2</v>
      </c>
      <c r="D168" s="67" t="s">
        <v>3</v>
      </c>
      <c r="E168" s="68" t="s">
        <v>4</v>
      </c>
      <c r="F168" s="69" t="s">
        <v>5</v>
      </c>
      <c r="K168" s="8" t="s">
        <v>142</v>
      </c>
    </row>
    <row r="169" spans="1:11" x14ac:dyDescent="0.25">
      <c r="A169" s="54"/>
      <c r="B169" s="43"/>
      <c r="C169" s="44"/>
      <c r="D169" s="70"/>
      <c r="E169" s="71"/>
      <c r="F169" s="72" t="str">
        <f t="shared" si="31"/>
        <v/>
      </c>
    </row>
    <row r="170" spans="1:11" ht="180" x14ac:dyDescent="0.25">
      <c r="A170" s="3" t="s">
        <v>113</v>
      </c>
      <c r="B170" s="19" t="s">
        <v>198</v>
      </c>
      <c r="C170" s="4" t="s">
        <v>40</v>
      </c>
      <c r="D170" s="5">
        <v>30</v>
      </c>
      <c r="E170" s="6"/>
      <c r="F170" s="6" t="str">
        <f t="shared" si="31"/>
        <v/>
      </c>
    </row>
    <row r="171" spans="1:11" x14ac:dyDescent="0.25">
      <c r="A171" s="3"/>
      <c r="D171" s="5"/>
      <c r="E171" s="28"/>
      <c r="F171" s="6" t="str">
        <f t="shared" si="31"/>
        <v/>
      </c>
    </row>
    <row r="172" spans="1:11" x14ac:dyDescent="0.25">
      <c r="A172" s="3"/>
      <c r="B172" s="32" t="s">
        <v>109</v>
      </c>
      <c r="C172" s="26"/>
      <c r="D172" s="27"/>
      <c r="E172" s="28"/>
      <c r="F172" s="2">
        <f>SUM(F170:F171)</f>
        <v>0</v>
      </c>
    </row>
    <row r="173" spans="1:11" x14ac:dyDescent="0.25">
      <c r="A173" s="3"/>
      <c r="D173" s="5"/>
      <c r="E173" s="28"/>
      <c r="F173" s="6" t="str">
        <f t="shared" si="31"/>
        <v/>
      </c>
    </row>
    <row r="174" spans="1:11" x14ac:dyDescent="0.25">
      <c r="A174" s="64" t="s">
        <v>114</v>
      </c>
      <c r="B174" s="65" t="s">
        <v>111</v>
      </c>
      <c r="C174" s="66" t="s">
        <v>2</v>
      </c>
      <c r="D174" s="67" t="s">
        <v>3</v>
      </c>
      <c r="E174" s="68" t="s">
        <v>4</v>
      </c>
      <c r="F174" s="69" t="s">
        <v>5</v>
      </c>
    </row>
    <row r="175" spans="1:11" x14ac:dyDescent="0.25">
      <c r="A175" s="54"/>
      <c r="B175" s="43"/>
      <c r="C175" s="44"/>
      <c r="D175" s="70"/>
      <c r="E175" s="71"/>
      <c r="F175" s="72" t="str">
        <f t="shared" si="31"/>
        <v/>
      </c>
    </row>
    <row r="176" spans="1:11" ht="135" x14ac:dyDescent="0.25">
      <c r="A176" s="3" t="s">
        <v>108</v>
      </c>
      <c r="B176" s="19" t="s">
        <v>199</v>
      </c>
      <c r="C176" s="19"/>
      <c r="D176" s="5"/>
      <c r="E176" s="22"/>
      <c r="F176" s="22"/>
    </row>
    <row r="177" spans="1:6" x14ac:dyDescent="0.25">
      <c r="A177" s="3"/>
      <c r="B177" s="19" t="s">
        <v>115</v>
      </c>
      <c r="C177" s="7" t="s">
        <v>38</v>
      </c>
      <c r="D177" s="5">
        <v>8</v>
      </c>
      <c r="E177" s="6"/>
      <c r="F177" s="6" t="str">
        <f t="shared" ref="F177:F178" si="33">IF(E177&lt;&gt;0,IF(D177&lt;&gt;"",D177*E177,E177),"")</f>
        <v/>
      </c>
    </row>
    <row r="178" spans="1:6" x14ac:dyDescent="0.25">
      <c r="A178" s="3"/>
      <c r="B178" s="19" t="s">
        <v>116</v>
      </c>
      <c r="C178" s="7" t="s">
        <v>38</v>
      </c>
      <c r="D178" s="5">
        <v>1</v>
      </c>
      <c r="E178" s="6"/>
      <c r="F178" s="6" t="str">
        <f t="shared" si="33"/>
        <v/>
      </c>
    </row>
    <row r="179" spans="1:6" x14ac:dyDescent="0.25">
      <c r="A179" s="3"/>
      <c r="D179" s="5"/>
      <c r="E179" s="6"/>
      <c r="F179" s="6" t="str">
        <f t="shared" si="31"/>
        <v/>
      </c>
    </row>
    <row r="180" spans="1:6" ht="165" x14ac:dyDescent="0.25">
      <c r="A180" s="3" t="s">
        <v>117</v>
      </c>
      <c r="B180" s="19" t="s">
        <v>200</v>
      </c>
      <c r="C180" s="7" t="s">
        <v>39</v>
      </c>
      <c r="D180" s="5">
        <v>270</v>
      </c>
      <c r="E180" s="6"/>
      <c r="F180" s="6" t="str">
        <f t="shared" si="31"/>
        <v/>
      </c>
    </row>
    <row r="181" spans="1:6" x14ac:dyDescent="0.25">
      <c r="A181" s="3"/>
      <c r="D181" s="5"/>
      <c r="E181" s="28"/>
      <c r="F181" s="6" t="str">
        <f t="shared" si="31"/>
        <v/>
      </c>
    </row>
    <row r="182" spans="1:6" x14ac:dyDescent="0.25">
      <c r="A182" s="3"/>
      <c r="B182" s="32" t="s">
        <v>118</v>
      </c>
      <c r="C182" s="26"/>
      <c r="D182" s="27"/>
      <c r="E182" s="28"/>
      <c r="F182" s="2">
        <f>SUM(F176:F181)</f>
        <v>0</v>
      </c>
    </row>
    <row r="183" spans="1:6" x14ac:dyDescent="0.25">
      <c r="A183" s="3"/>
      <c r="D183" s="5"/>
      <c r="E183" s="28"/>
      <c r="F183" s="6" t="str">
        <f t="shared" si="31"/>
        <v/>
      </c>
    </row>
    <row r="184" spans="1:6" x14ac:dyDescent="0.25">
      <c r="A184" s="64" t="s">
        <v>110</v>
      </c>
      <c r="B184" s="65" t="s">
        <v>128</v>
      </c>
      <c r="C184" s="66" t="s">
        <v>2</v>
      </c>
      <c r="D184" s="67" t="s">
        <v>3</v>
      </c>
      <c r="E184" s="68" t="s">
        <v>4</v>
      </c>
      <c r="F184" s="69" t="s">
        <v>5</v>
      </c>
    </row>
    <row r="185" spans="1:6" x14ac:dyDescent="0.25">
      <c r="A185" s="54"/>
      <c r="B185" s="43"/>
      <c r="C185" s="44"/>
      <c r="D185" s="70"/>
      <c r="E185" s="71"/>
      <c r="F185" s="72" t="str">
        <f t="shared" si="31"/>
        <v/>
      </c>
    </row>
    <row r="186" spans="1:6" ht="255" x14ac:dyDescent="0.25">
      <c r="A186" s="3" t="s">
        <v>121</v>
      </c>
      <c r="B186" s="25" t="s">
        <v>201</v>
      </c>
      <c r="C186" s="36" t="s">
        <v>7</v>
      </c>
      <c r="D186" s="37">
        <v>990</v>
      </c>
      <c r="E186" s="38"/>
      <c r="F186" s="6" t="str">
        <f t="shared" si="31"/>
        <v/>
      </c>
    </row>
    <row r="187" spans="1:6" x14ac:dyDescent="0.25">
      <c r="A187" s="3"/>
      <c r="B187" s="33"/>
      <c r="C187" s="33"/>
      <c r="D187" s="39"/>
      <c r="E187" s="34"/>
      <c r="F187" s="34"/>
    </row>
    <row r="188" spans="1:6" x14ac:dyDescent="0.25">
      <c r="A188" s="3" t="s">
        <v>135</v>
      </c>
      <c r="B188" s="40" t="s">
        <v>119</v>
      </c>
      <c r="C188" s="40"/>
      <c r="D188" s="5"/>
      <c r="E188" s="41"/>
      <c r="F188" s="41"/>
    </row>
    <row r="189" spans="1:6" ht="150" x14ac:dyDescent="0.25">
      <c r="A189" s="3"/>
      <c r="B189" s="19" t="s">
        <v>120</v>
      </c>
      <c r="C189" s="4" t="s">
        <v>38</v>
      </c>
      <c r="D189" s="5">
        <v>100</v>
      </c>
      <c r="E189" s="6"/>
      <c r="F189" s="6">
        <f>D189*E189</f>
        <v>0</v>
      </c>
    </row>
    <row r="190" spans="1:6" x14ac:dyDescent="0.25">
      <c r="A190" s="3"/>
      <c r="B190" s="19"/>
      <c r="C190" s="4"/>
      <c r="D190" s="5"/>
      <c r="E190" s="6"/>
      <c r="F190" s="6"/>
    </row>
    <row r="191" spans="1:6" ht="120" x14ac:dyDescent="0.25">
      <c r="A191" s="3" t="s">
        <v>208</v>
      </c>
      <c r="B191" s="40" t="s">
        <v>209</v>
      </c>
      <c r="C191" s="4" t="s">
        <v>37</v>
      </c>
      <c r="D191" s="5">
        <v>1</v>
      </c>
      <c r="E191" s="6"/>
      <c r="F191" s="6">
        <f>D191*E191</f>
        <v>0</v>
      </c>
    </row>
    <row r="192" spans="1:6" x14ac:dyDescent="0.25">
      <c r="A192" s="3"/>
      <c r="B192" s="40"/>
      <c r="C192" s="4"/>
      <c r="D192" s="5"/>
      <c r="E192" s="6"/>
      <c r="F192" s="6"/>
    </row>
    <row r="193" spans="1:6" ht="172.5" customHeight="1" x14ac:dyDescent="0.25">
      <c r="A193" s="3" t="s">
        <v>210</v>
      </c>
      <c r="B193" s="40" t="s">
        <v>211</v>
      </c>
      <c r="C193" s="4" t="s">
        <v>7</v>
      </c>
      <c r="D193" s="5">
        <v>10</v>
      </c>
      <c r="E193" s="6"/>
      <c r="F193" s="6"/>
    </row>
    <row r="194" spans="1:6" ht="30" customHeight="1" x14ac:dyDescent="0.25">
      <c r="A194" s="3"/>
      <c r="B194" s="40"/>
      <c r="C194" s="4"/>
      <c r="D194" s="5"/>
      <c r="E194" s="6"/>
      <c r="F194" s="6"/>
    </row>
    <row r="195" spans="1:6" ht="261" customHeight="1" x14ac:dyDescent="0.25">
      <c r="A195" s="3" t="s">
        <v>214</v>
      </c>
      <c r="B195" s="19" t="s">
        <v>218</v>
      </c>
      <c r="C195" s="4" t="s">
        <v>7</v>
      </c>
      <c r="D195" s="5">
        <v>500</v>
      </c>
      <c r="E195" s="6"/>
      <c r="F195" s="6"/>
    </row>
    <row r="196" spans="1:6" ht="191.25" customHeight="1" x14ac:dyDescent="0.25">
      <c r="A196" s="3" t="s">
        <v>215</v>
      </c>
      <c r="B196" s="19" t="s">
        <v>217</v>
      </c>
      <c r="C196" s="4" t="s">
        <v>7</v>
      </c>
      <c r="D196" s="5">
        <v>500</v>
      </c>
      <c r="E196" s="6"/>
      <c r="F196" s="6"/>
    </row>
    <row r="197" spans="1:6" ht="191.25" customHeight="1" x14ac:dyDescent="0.25">
      <c r="A197" s="3" t="s">
        <v>216</v>
      </c>
      <c r="B197" s="19" t="s">
        <v>219</v>
      </c>
      <c r="C197" s="4" t="s">
        <v>7</v>
      </c>
      <c r="D197" s="5">
        <v>500</v>
      </c>
      <c r="E197" s="6"/>
      <c r="F197" s="6"/>
    </row>
    <row r="198" spans="1:6" ht="19.5" customHeight="1" x14ac:dyDescent="0.25">
      <c r="A198" s="3"/>
      <c r="B198" s="19"/>
      <c r="C198" s="4"/>
      <c r="D198" s="5"/>
      <c r="E198" s="6"/>
      <c r="F198" s="6"/>
    </row>
    <row r="199" spans="1:6" ht="159" customHeight="1" x14ac:dyDescent="0.25">
      <c r="A199" s="3" t="s">
        <v>220</v>
      </c>
      <c r="B199" s="19" t="s">
        <v>221</v>
      </c>
      <c r="C199" s="4" t="s">
        <v>7</v>
      </c>
      <c r="D199" s="5">
        <v>50</v>
      </c>
      <c r="E199" s="6"/>
      <c r="F199" s="6"/>
    </row>
    <row r="200" spans="1:6" ht="20.25" customHeight="1" x14ac:dyDescent="0.25">
      <c r="A200" s="3"/>
      <c r="B200" s="19"/>
      <c r="C200" s="4"/>
      <c r="D200" s="5"/>
      <c r="E200" s="6"/>
      <c r="F200" s="6"/>
    </row>
    <row r="201" spans="1:6" ht="189" customHeight="1" x14ac:dyDescent="0.25">
      <c r="A201" s="3" t="s">
        <v>222</v>
      </c>
      <c r="B201" s="19" t="s">
        <v>223</v>
      </c>
      <c r="C201" s="4" t="s">
        <v>7</v>
      </c>
      <c r="D201" s="5">
        <v>50</v>
      </c>
      <c r="E201" s="6"/>
      <c r="F201" s="6"/>
    </row>
    <row r="202" spans="1:6" ht="15.75" customHeight="1" x14ac:dyDescent="0.25">
      <c r="A202" s="3"/>
      <c r="B202" s="19"/>
      <c r="C202" s="4"/>
      <c r="D202" s="5"/>
      <c r="E202" s="6"/>
      <c r="F202" s="6"/>
    </row>
    <row r="203" spans="1:6" ht="145.5" customHeight="1" x14ac:dyDescent="0.25">
      <c r="A203" s="3" t="s">
        <v>224</v>
      </c>
      <c r="B203" s="23" t="s">
        <v>225</v>
      </c>
      <c r="C203" s="8" t="s">
        <v>38</v>
      </c>
      <c r="D203" s="5">
        <v>100</v>
      </c>
      <c r="E203" s="28"/>
      <c r="F203" s="6" t="str">
        <f t="shared" si="31"/>
        <v/>
      </c>
    </row>
    <row r="204" spans="1:6" ht="18" customHeight="1" x14ac:dyDescent="0.25">
      <c r="A204" s="3"/>
      <c r="B204" s="23"/>
      <c r="D204" s="5"/>
      <c r="E204" s="28"/>
      <c r="F204" s="6"/>
    </row>
    <row r="205" spans="1:6" ht="128.25" customHeight="1" x14ac:dyDescent="0.25">
      <c r="A205" s="3" t="s">
        <v>226</v>
      </c>
      <c r="B205" s="23" t="s">
        <v>227</v>
      </c>
      <c r="C205" s="8" t="s">
        <v>7</v>
      </c>
      <c r="D205" s="5">
        <v>8</v>
      </c>
      <c r="E205" s="28"/>
      <c r="F205" s="6"/>
    </row>
    <row r="206" spans="1:6" x14ac:dyDescent="0.25">
      <c r="A206" s="3"/>
      <c r="B206" s="32" t="s">
        <v>130</v>
      </c>
      <c r="C206" s="26"/>
      <c r="D206" s="27"/>
      <c r="E206" s="28"/>
      <c r="F206" s="2"/>
    </row>
    <row r="207" spans="1:6" x14ac:dyDescent="0.25">
      <c r="A207" s="3"/>
      <c r="D207" s="5"/>
      <c r="E207" s="28"/>
      <c r="F207" s="6" t="str">
        <f t="shared" si="31"/>
        <v/>
      </c>
    </row>
    <row r="208" spans="1:6" ht="15.75" customHeight="1" x14ac:dyDescent="0.25">
      <c r="A208" s="3"/>
      <c r="B208" s="32" t="s">
        <v>125</v>
      </c>
      <c r="C208" s="26"/>
      <c r="D208" s="27"/>
      <c r="E208" s="28"/>
      <c r="F208" s="2" t="str">
        <f t="shared" si="31"/>
        <v/>
      </c>
    </row>
    <row r="209" spans="1:6" ht="15.75" customHeight="1" x14ac:dyDescent="0.25">
      <c r="A209" s="3"/>
      <c r="D209" s="5"/>
      <c r="E209" s="28"/>
      <c r="F209" s="6" t="str">
        <f t="shared" si="31"/>
        <v/>
      </c>
    </row>
    <row r="210" spans="1:6" ht="15.75" customHeight="1" x14ac:dyDescent="0.25">
      <c r="A210" s="3" t="s">
        <v>0</v>
      </c>
      <c r="B210" s="9" t="str">
        <f>B60</f>
        <v>UKUPNO PRIPREMNIH RADOVA</v>
      </c>
      <c r="D210" s="5"/>
      <c r="E210" s="28"/>
      <c r="F210" s="6"/>
    </row>
    <row r="211" spans="1:6" ht="15.75" customHeight="1" x14ac:dyDescent="0.25">
      <c r="A211" s="3"/>
      <c r="D211" s="5"/>
      <c r="E211" s="28"/>
      <c r="F211" s="6"/>
    </row>
    <row r="212" spans="1:6" ht="15.75" customHeight="1" x14ac:dyDescent="0.25">
      <c r="A212" s="3" t="s">
        <v>43</v>
      </c>
      <c r="B212" s="9" t="str">
        <f>B75</f>
        <v>UKUPNO AB RADOVI</v>
      </c>
      <c r="D212" s="5"/>
      <c r="E212" s="28"/>
      <c r="F212" s="6"/>
    </row>
    <row r="213" spans="1:6" ht="15.75" customHeight="1" x14ac:dyDescent="0.25">
      <c r="A213" s="3"/>
      <c r="D213" s="5"/>
      <c r="E213" s="28"/>
      <c r="F213" s="6" t="str">
        <f t="shared" si="31"/>
        <v/>
      </c>
    </row>
    <row r="214" spans="1:6" ht="15.75" customHeight="1" x14ac:dyDescent="0.25">
      <c r="A214" s="3" t="s">
        <v>63</v>
      </c>
      <c r="B214" s="9" t="e">
        <f>#REF!</f>
        <v>#REF!</v>
      </c>
      <c r="D214" s="5"/>
      <c r="E214" s="28"/>
      <c r="F214" s="6"/>
    </row>
    <row r="215" spans="1:6" ht="15.75" customHeight="1" x14ac:dyDescent="0.25">
      <c r="A215" s="3"/>
      <c r="D215" s="5"/>
      <c r="E215" s="28"/>
      <c r="F215" s="6"/>
    </row>
    <row r="216" spans="1:6" ht="15.75" customHeight="1" x14ac:dyDescent="0.25">
      <c r="A216" s="3" t="s">
        <v>122</v>
      </c>
      <c r="B216" s="9" t="str">
        <f>B127</f>
        <v>UKUPNO TESARSKIH RADOVA</v>
      </c>
      <c r="D216" s="5"/>
      <c r="E216" s="28"/>
      <c r="F216" s="6"/>
    </row>
    <row r="217" spans="1:6" ht="15.75" customHeight="1" x14ac:dyDescent="0.25">
      <c r="A217" s="3"/>
      <c r="D217" s="5"/>
      <c r="E217" s="28"/>
      <c r="F217" s="6"/>
    </row>
    <row r="218" spans="1:6" ht="15.75" customHeight="1" x14ac:dyDescent="0.25">
      <c r="A218" s="3" t="s">
        <v>85</v>
      </c>
      <c r="B218" s="9" t="str">
        <f>B140</f>
        <v>UKUPNO BRAVARSKI RADOVI</v>
      </c>
      <c r="D218" s="5"/>
      <c r="E218" s="28"/>
      <c r="F218" s="6"/>
    </row>
    <row r="219" spans="1:6" ht="15.75" customHeight="1" x14ac:dyDescent="0.25">
      <c r="A219" s="3"/>
      <c r="D219" s="5"/>
      <c r="E219" s="28"/>
      <c r="F219" s="6"/>
    </row>
    <row r="220" spans="1:6" ht="15.75" customHeight="1" x14ac:dyDescent="0.25">
      <c r="A220" s="3" t="s">
        <v>92</v>
      </c>
      <c r="B220" s="9" t="str">
        <f>B148</f>
        <v>UKUPNO GIPS-KARTONSKI RADOVI</v>
      </c>
      <c r="D220" s="5"/>
      <c r="E220" s="28"/>
      <c r="F220" s="6"/>
    </row>
    <row r="221" spans="1:6" ht="15.75" customHeight="1" x14ac:dyDescent="0.25">
      <c r="A221" s="3"/>
      <c r="D221" s="5"/>
      <c r="E221" s="28"/>
      <c r="F221" s="6"/>
    </row>
    <row r="222" spans="1:6" ht="15.75" customHeight="1" x14ac:dyDescent="0.25">
      <c r="A222" s="3" t="s">
        <v>95</v>
      </c>
      <c r="B222" s="9" t="str">
        <f>B160</f>
        <v>UKUPNO LIMARSKI RADOVI</v>
      </c>
      <c r="D222" s="5"/>
      <c r="E222" s="28"/>
      <c r="F222" s="6"/>
    </row>
    <row r="223" spans="1:6" ht="15.75" customHeight="1" x14ac:dyDescent="0.25">
      <c r="A223" s="3"/>
      <c r="D223" s="5"/>
      <c r="E223" s="28"/>
      <c r="F223" s="6"/>
    </row>
    <row r="224" spans="1:6" ht="15.75" customHeight="1" x14ac:dyDescent="0.25">
      <c r="A224" s="3" t="s">
        <v>103</v>
      </c>
      <c r="B224" s="9" t="str">
        <f>B166</f>
        <v>UKUPNO KERAMIČARSKI RADOVI</v>
      </c>
      <c r="D224" s="5"/>
      <c r="E224" s="28"/>
      <c r="F224" s="6"/>
    </row>
    <row r="225" spans="1:6" ht="15.75" customHeight="1" x14ac:dyDescent="0.25">
      <c r="A225" s="3"/>
      <c r="D225" s="5"/>
      <c r="E225" s="28"/>
      <c r="F225" s="6"/>
    </row>
    <row r="226" spans="1:6" ht="15.75" customHeight="1" x14ac:dyDescent="0.25">
      <c r="A226" s="3" t="s">
        <v>112</v>
      </c>
      <c r="B226" s="9" t="str">
        <f>B172</f>
        <v>UKUPNO KAMENI RADOVI</v>
      </c>
      <c r="D226" s="5"/>
      <c r="E226" s="28"/>
      <c r="F226" s="6"/>
    </row>
    <row r="227" spans="1:6" ht="15.75" customHeight="1" x14ac:dyDescent="0.25">
      <c r="A227" s="3"/>
      <c r="D227" s="5"/>
      <c r="E227" s="28"/>
      <c r="F227" s="6"/>
    </row>
    <row r="228" spans="1:6" ht="15.75" customHeight="1" x14ac:dyDescent="0.25">
      <c r="A228" s="3" t="s">
        <v>114</v>
      </c>
      <c r="B228" s="9" t="str">
        <f>B174</f>
        <v>KONZERVATORSKI RADOVI</v>
      </c>
      <c r="D228" s="5"/>
      <c r="E228" s="28"/>
      <c r="F228" s="6"/>
    </row>
    <row r="229" spans="1:6" ht="15.75" customHeight="1" x14ac:dyDescent="0.25">
      <c r="A229" s="3"/>
      <c r="D229" s="5"/>
      <c r="E229" s="28"/>
      <c r="F229" s="6"/>
    </row>
    <row r="230" spans="1:6" ht="15.75" customHeight="1" x14ac:dyDescent="0.25">
      <c r="A230" s="3"/>
      <c r="B230" s="23" t="s">
        <v>123</v>
      </c>
      <c r="D230" s="5"/>
      <c r="E230" s="28"/>
      <c r="F230" s="6"/>
    </row>
    <row r="231" spans="1:6" ht="15.75" customHeight="1" x14ac:dyDescent="0.25">
      <c r="A231" s="3"/>
      <c r="B231" s="23"/>
      <c r="D231" s="5"/>
      <c r="E231" s="28"/>
      <c r="F231" s="6"/>
    </row>
    <row r="232" spans="1:6" ht="15.75" customHeight="1" x14ac:dyDescent="0.25">
      <c r="A232" s="3"/>
      <c r="B232" s="23" t="s">
        <v>124</v>
      </c>
      <c r="D232" s="5"/>
      <c r="E232" s="28"/>
      <c r="F232" s="6"/>
    </row>
    <row r="233" spans="1:6" ht="15.75" customHeight="1" x14ac:dyDescent="0.25">
      <c r="A233" s="3"/>
      <c r="B233" s="23"/>
      <c r="D233" s="5"/>
      <c r="E233" s="28"/>
      <c r="F233" s="6"/>
    </row>
    <row r="234" spans="1:6" ht="15.75" customHeight="1" x14ac:dyDescent="0.25">
      <c r="A234" s="3"/>
      <c r="B234" s="23" t="s">
        <v>127</v>
      </c>
      <c r="D234" s="5"/>
      <c r="E234" s="28"/>
      <c r="F234" s="6"/>
    </row>
    <row r="235" spans="1:6" ht="15.75" customHeight="1" x14ac:dyDescent="0.25">
      <c r="A235" s="3"/>
      <c r="D235" s="5"/>
      <c r="E235" s="28"/>
      <c r="F235" s="6" t="str">
        <f t="shared" ref="F235:F280" si="34">IF(E235&lt;&gt;0,IF(D235&lt;&gt;"",D235*E235,E235),"")</f>
        <v/>
      </c>
    </row>
    <row r="236" spans="1:6" ht="15.75" customHeight="1" x14ac:dyDescent="0.25">
      <c r="A236" s="3"/>
      <c r="B236" s="32" t="s">
        <v>129</v>
      </c>
      <c r="C236" s="26"/>
      <c r="D236" s="27"/>
      <c r="E236" s="28"/>
      <c r="F236" s="2" t="str">
        <f t="shared" si="34"/>
        <v/>
      </c>
    </row>
    <row r="237" spans="1:6" ht="15.75" customHeight="1" x14ac:dyDescent="0.25">
      <c r="A237" s="3"/>
      <c r="D237" s="5"/>
      <c r="F237" s="6" t="str">
        <f t="shared" si="34"/>
        <v/>
      </c>
    </row>
    <row r="238" spans="1:6" ht="15.75" customHeight="1" x14ac:dyDescent="0.25">
      <c r="A238" s="3" t="s">
        <v>110</v>
      </c>
      <c r="B238" s="9" t="str">
        <f>B206</f>
        <v>UKUPNO OSTALI NEPRIHVATLJIVI RADOVI</v>
      </c>
      <c r="D238" s="5"/>
      <c r="F238" s="6">
        <f>F206</f>
        <v>0</v>
      </c>
    </row>
    <row r="239" spans="1:6" ht="15.75" customHeight="1" x14ac:dyDescent="0.25">
      <c r="A239" s="3"/>
      <c r="D239" s="5"/>
      <c r="F239" s="6" t="str">
        <f t="shared" si="34"/>
        <v/>
      </c>
    </row>
    <row r="240" spans="1:6" ht="15.75" customHeight="1" x14ac:dyDescent="0.25">
      <c r="A240" s="3"/>
      <c r="B240" s="23" t="s">
        <v>123</v>
      </c>
      <c r="D240" s="5"/>
      <c r="F240" s="6">
        <f>F238</f>
        <v>0</v>
      </c>
    </row>
    <row r="241" spans="1:6" ht="15.75" customHeight="1" x14ac:dyDescent="0.25">
      <c r="A241" s="3"/>
      <c r="B241" s="23"/>
      <c r="D241" s="5"/>
      <c r="F241" s="6" t="str">
        <f t="shared" si="34"/>
        <v/>
      </c>
    </row>
    <row r="242" spans="1:6" ht="15.75" customHeight="1" x14ac:dyDescent="0.25">
      <c r="A242" s="3"/>
      <c r="B242" s="23" t="s">
        <v>124</v>
      </c>
      <c r="D242" s="5"/>
      <c r="F242" s="6">
        <f>F240*0.25</f>
        <v>0</v>
      </c>
    </row>
    <row r="243" spans="1:6" ht="15.75" customHeight="1" x14ac:dyDescent="0.25">
      <c r="A243" s="3"/>
      <c r="B243" s="23"/>
      <c r="D243" s="5"/>
      <c r="F243" s="6" t="str">
        <f t="shared" si="34"/>
        <v/>
      </c>
    </row>
    <row r="244" spans="1:6" ht="15.75" customHeight="1" x14ac:dyDescent="0.25">
      <c r="A244" s="3"/>
      <c r="B244" s="23" t="s">
        <v>127</v>
      </c>
      <c r="D244" s="5"/>
      <c r="F244" s="6">
        <f>F240+F242</f>
        <v>0</v>
      </c>
    </row>
    <row r="245" spans="1:6" ht="15.75" customHeight="1" x14ac:dyDescent="0.25">
      <c r="A245" s="3"/>
      <c r="D245" s="5"/>
      <c r="F245" s="6" t="str">
        <f t="shared" si="34"/>
        <v/>
      </c>
    </row>
    <row r="246" spans="1:6" ht="15.75" customHeight="1" x14ac:dyDescent="0.25">
      <c r="A246" s="3"/>
      <c r="D246" s="5"/>
      <c r="F246" s="6" t="str">
        <f t="shared" si="34"/>
        <v/>
      </c>
    </row>
    <row r="247" spans="1:6" x14ac:dyDescent="0.25">
      <c r="A247" s="3"/>
      <c r="D247" s="5"/>
      <c r="F247" s="6" t="str">
        <f t="shared" si="34"/>
        <v/>
      </c>
    </row>
    <row r="248" spans="1:6" x14ac:dyDescent="0.25">
      <c r="A248" s="3"/>
      <c r="D248" s="5"/>
      <c r="F248" s="6" t="str">
        <f t="shared" si="34"/>
        <v/>
      </c>
    </row>
    <row r="249" spans="1:6" x14ac:dyDescent="0.25">
      <c r="A249" s="3"/>
      <c r="D249" s="5"/>
      <c r="F249" s="6" t="str">
        <f t="shared" si="34"/>
        <v/>
      </c>
    </row>
    <row r="250" spans="1:6" x14ac:dyDescent="0.25">
      <c r="A250" s="3"/>
      <c r="D250" s="5"/>
      <c r="F250" s="6" t="str">
        <f t="shared" si="34"/>
        <v/>
      </c>
    </row>
    <row r="251" spans="1:6" x14ac:dyDescent="0.25">
      <c r="A251" s="3"/>
      <c r="D251" s="5"/>
      <c r="F251" s="6" t="str">
        <f t="shared" si="34"/>
        <v/>
      </c>
    </row>
    <row r="252" spans="1:6" x14ac:dyDescent="0.25">
      <c r="A252" s="3"/>
      <c r="D252" s="5"/>
      <c r="F252" s="6" t="str">
        <f t="shared" si="34"/>
        <v/>
      </c>
    </row>
    <row r="253" spans="1:6" x14ac:dyDescent="0.25">
      <c r="A253" s="3"/>
      <c r="D253" s="5"/>
      <c r="F253" s="6" t="str">
        <f t="shared" si="34"/>
        <v/>
      </c>
    </row>
    <row r="254" spans="1:6" x14ac:dyDescent="0.25">
      <c r="A254" s="3"/>
      <c r="D254" s="5"/>
      <c r="F254" s="6" t="str">
        <f t="shared" si="34"/>
        <v/>
      </c>
    </row>
    <row r="255" spans="1:6" x14ac:dyDescent="0.25">
      <c r="A255" s="3"/>
      <c r="D255" s="5"/>
      <c r="F255" s="6" t="str">
        <f t="shared" si="34"/>
        <v/>
      </c>
    </row>
    <row r="256" spans="1:6" x14ac:dyDescent="0.25">
      <c r="A256" s="3"/>
      <c r="D256" s="5"/>
      <c r="F256" s="6" t="str">
        <f t="shared" si="34"/>
        <v/>
      </c>
    </row>
    <row r="257" spans="1:6" x14ac:dyDescent="0.25">
      <c r="A257" s="3"/>
      <c r="D257" s="5"/>
      <c r="F257" s="6" t="str">
        <f t="shared" si="34"/>
        <v/>
      </c>
    </row>
    <row r="258" spans="1:6" x14ac:dyDescent="0.25">
      <c r="A258" s="3"/>
      <c r="D258" s="5"/>
      <c r="F258" s="6" t="str">
        <f t="shared" si="34"/>
        <v/>
      </c>
    </row>
    <row r="259" spans="1:6" x14ac:dyDescent="0.25">
      <c r="A259" s="3"/>
      <c r="D259" s="5"/>
      <c r="F259" s="6" t="str">
        <f t="shared" si="34"/>
        <v/>
      </c>
    </row>
    <row r="260" spans="1:6" x14ac:dyDescent="0.25">
      <c r="A260" s="3"/>
      <c r="D260" s="5"/>
      <c r="F260" s="6" t="str">
        <f t="shared" si="34"/>
        <v/>
      </c>
    </row>
    <row r="261" spans="1:6" x14ac:dyDescent="0.25">
      <c r="A261" s="3"/>
      <c r="D261" s="5"/>
      <c r="F261" s="6" t="str">
        <f t="shared" si="34"/>
        <v/>
      </c>
    </row>
    <row r="262" spans="1:6" x14ac:dyDescent="0.25">
      <c r="A262" s="3"/>
      <c r="D262" s="5"/>
      <c r="F262" s="6" t="str">
        <f t="shared" si="34"/>
        <v/>
      </c>
    </row>
    <row r="263" spans="1:6" x14ac:dyDescent="0.25">
      <c r="A263" s="3"/>
      <c r="D263" s="5"/>
      <c r="F263" s="6" t="str">
        <f t="shared" si="34"/>
        <v/>
      </c>
    </row>
    <row r="264" spans="1:6" x14ac:dyDescent="0.25">
      <c r="A264" s="3"/>
      <c r="D264" s="5"/>
      <c r="F264" s="6" t="str">
        <f t="shared" si="34"/>
        <v/>
      </c>
    </row>
    <row r="265" spans="1:6" x14ac:dyDescent="0.25">
      <c r="A265" s="3"/>
      <c r="D265" s="5"/>
      <c r="F265" s="6" t="str">
        <f t="shared" si="34"/>
        <v/>
      </c>
    </row>
    <row r="266" spans="1:6" x14ac:dyDescent="0.25">
      <c r="A266" s="3"/>
      <c r="D266" s="5"/>
      <c r="F266" s="6" t="str">
        <f t="shared" si="34"/>
        <v/>
      </c>
    </row>
    <row r="267" spans="1:6" x14ac:dyDescent="0.25">
      <c r="A267" s="3"/>
      <c r="D267" s="5"/>
      <c r="F267" s="6" t="str">
        <f t="shared" si="34"/>
        <v/>
      </c>
    </row>
    <row r="268" spans="1:6" x14ac:dyDescent="0.25">
      <c r="A268" s="3"/>
      <c r="D268" s="5"/>
      <c r="F268" s="6" t="str">
        <f t="shared" si="34"/>
        <v/>
      </c>
    </row>
    <row r="269" spans="1:6" x14ac:dyDescent="0.25">
      <c r="A269" s="3"/>
      <c r="D269" s="5"/>
      <c r="F269" s="6" t="str">
        <f t="shared" si="34"/>
        <v/>
      </c>
    </row>
    <row r="270" spans="1:6" x14ac:dyDescent="0.25">
      <c r="A270" s="3"/>
      <c r="D270" s="5"/>
      <c r="F270" s="6" t="str">
        <f t="shared" si="34"/>
        <v/>
      </c>
    </row>
    <row r="271" spans="1:6" x14ac:dyDescent="0.25">
      <c r="A271" s="3"/>
      <c r="D271" s="5"/>
      <c r="F271" s="6" t="str">
        <f t="shared" si="34"/>
        <v/>
      </c>
    </row>
    <row r="272" spans="1:6" x14ac:dyDescent="0.25">
      <c r="A272" s="3"/>
      <c r="D272" s="5"/>
      <c r="F272" s="6" t="str">
        <f t="shared" si="34"/>
        <v/>
      </c>
    </row>
    <row r="273" spans="1:6" x14ac:dyDescent="0.25">
      <c r="A273" s="3"/>
      <c r="D273" s="5"/>
      <c r="F273" s="6" t="str">
        <f t="shared" si="34"/>
        <v/>
      </c>
    </row>
    <row r="274" spans="1:6" x14ac:dyDescent="0.25">
      <c r="A274" s="3"/>
      <c r="D274" s="5"/>
      <c r="F274" s="6" t="str">
        <f t="shared" si="34"/>
        <v/>
      </c>
    </row>
    <row r="275" spans="1:6" x14ac:dyDescent="0.25">
      <c r="A275" s="3"/>
      <c r="D275" s="5"/>
      <c r="F275" s="6" t="str">
        <f t="shared" si="34"/>
        <v/>
      </c>
    </row>
    <row r="276" spans="1:6" x14ac:dyDescent="0.25">
      <c r="A276" s="3"/>
      <c r="D276" s="5"/>
      <c r="F276" s="6" t="str">
        <f t="shared" si="34"/>
        <v/>
      </c>
    </row>
    <row r="277" spans="1:6" x14ac:dyDescent="0.25">
      <c r="A277" s="3"/>
      <c r="D277" s="5"/>
      <c r="F277" s="6" t="str">
        <f t="shared" si="34"/>
        <v/>
      </c>
    </row>
    <row r="278" spans="1:6" x14ac:dyDescent="0.25">
      <c r="A278" s="3"/>
      <c r="D278" s="5"/>
      <c r="F278" s="6" t="str">
        <f t="shared" si="34"/>
        <v/>
      </c>
    </row>
    <row r="279" spans="1:6" x14ac:dyDescent="0.25">
      <c r="A279" s="3"/>
      <c r="D279" s="5"/>
      <c r="F279" s="6" t="str">
        <f t="shared" si="34"/>
        <v/>
      </c>
    </row>
    <row r="280" spans="1:6" x14ac:dyDescent="0.25">
      <c r="A280" s="3"/>
      <c r="D280" s="5"/>
      <c r="F280" s="6" t="str">
        <f t="shared" si="34"/>
        <v/>
      </c>
    </row>
    <row r="281" spans="1:6" x14ac:dyDescent="0.25">
      <c r="A281" s="3"/>
      <c r="D281" s="5"/>
      <c r="F281" s="6" t="str">
        <f t="shared" ref="F281:F323" si="35">IF(E281&lt;&gt;0,IF(D281&lt;&gt;"",D281*E281,E281),"")</f>
        <v/>
      </c>
    </row>
    <row r="282" spans="1:6" x14ac:dyDescent="0.25">
      <c r="A282" s="3"/>
      <c r="D282" s="5"/>
      <c r="F282" s="6" t="str">
        <f t="shared" si="35"/>
        <v/>
      </c>
    </row>
    <row r="283" spans="1:6" x14ac:dyDescent="0.25">
      <c r="A283" s="3"/>
      <c r="D283" s="5"/>
      <c r="F283" s="6" t="str">
        <f t="shared" si="35"/>
        <v/>
      </c>
    </row>
    <row r="284" spans="1:6" x14ac:dyDescent="0.25">
      <c r="A284" s="3"/>
      <c r="D284" s="5"/>
      <c r="F284" s="6" t="str">
        <f t="shared" si="35"/>
        <v/>
      </c>
    </row>
    <row r="285" spans="1:6" x14ac:dyDescent="0.25">
      <c r="A285" s="3"/>
      <c r="D285" s="5"/>
      <c r="F285" s="6" t="str">
        <f t="shared" si="35"/>
        <v/>
      </c>
    </row>
    <row r="286" spans="1:6" x14ac:dyDescent="0.25">
      <c r="A286" s="3"/>
      <c r="D286" s="5"/>
      <c r="F286" s="6" t="str">
        <f t="shared" si="35"/>
        <v/>
      </c>
    </row>
    <row r="287" spans="1:6" x14ac:dyDescent="0.25">
      <c r="A287" s="3"/>
      <c r="D287" s="5"/>
      <c r="F287" s="6" t="str">
        <f t="shared" si="35"/>
        <v/>
      </c>
    </row>
    <row r="288" spans="1:6" x14ac:dyDescent="0.25">
      <c r="A288" s="3"/>
      <c r="D288" s="5"/>
      <c r="F288" s="6" t="str">
        <f t="shared" si="35"/>
        <v/>
      </c>
    </row>
    <row r="289" spans="1:6" x14ac:dyDescent="0.25">
      <c r="A289" s="3"/>
      <c r="D289" s="5"/>
      <c r="F289" s="6" t="str">
        <f t="shared" si="35"/>
        <v/>
      </c>
    </row>
    <row r="290" spans="1:6" x14ac:dyDescent="0.25">
      <c r="A290" s="3"/>
      <c r="D290" s="5"/>
      <c r="F290" s="6" t="str">
        <f t="shared" si="35"/>
        <v/>
      </c>
    </row>
    <row r="291" spans="1:6" x14ac:dyDescent="0.25">
      <c r="A291" s="3"/>
      <c r="D291" s="5"/>
      <c r="F291" s="6" t="str">
        <f t="shared" si="35"/>
        <v/>
      </c>
    </row>
    <row r="292" spans="1:6" x14ac:dyDescent="0.25">
      <c r="A292" s="3"/>
      <c r="D292" s="5"/>
      <c r="F292" s="6" t="str">
        <f t="shared" si="35"/>
        <v/>
      </c>
    </row>
    <row r="293" spans="1:6" x14ac:dyDescent="0.25">
      <c r="A293" s="3"/>
      <c r="D293" s="5"/>
      <c r="F293" s="6" t="str">
        <f t="shared" si="35"/>
        <v/>
      </c>
    </row>
    <row r="294" spans="1:6" x14ac:dyDescent="0.25">
      <c r="A294" s="3"/>
      <c r="D294" s="5"/>
      <c r="F294" s="6" t="str">
        <f t="shared" si="35"/>
        <v/>
      </c>
    </row>
    <row r="295" spans="1:6" x14ac:dyDescent="0.25">
      <c r="A295" s="3"/>
      <c r="D295" s="5"/>
      <c r="F295" s="6" t="str">
        <f t="shared" si="35"/>
        <v/>
      </c>
    </row>
    <row r="296" spans="1:6" x14ac:dyDescent="0.25">
      <c r="A296" s="3"/>
      <c r="D296" s="5"/>
      <c r="F296" s="6" t="str">
        <f t="shared" si="35"/>
        <v/>
      </c>
    </row>
    <row r="297" spans="1:6" x14ac:dyDescent="0.25">
      <c r="A297" s="3"/>
      <c r="D297" s="5"/>
      <c r="F297" s="6" t="str">
        <f t="shared" si="35"/>
        <v/>
      </c>
    </row>
    <row r="298" spans="1:6" x14ac:dyDescent="0.25">
      <c r="A298" s="3"/>
      <c r="D298" s="5"/>
      <c r="F298" s="6" t="str">
        <f t="shared" si="35"/>
        <v/>
      </c>
    </row>
    <row r="299" spans="1:6" x14ac:dyDescent="0.25">
      <c r="A299" s="3"/>
      <c r="D299" s="5"/>
      <c r="F299" s="6" t="str">
        <f t="shared" si="35"/>
        <v/>
      </c>
    </row>
    <row r="300" spans="1:6" x14ac:dyDescent="0.25">
      <c r="A300" s="3"/>
      <c r="D300" s="5"/>
      <c r="F300" s="6" t="str">
        <f t="shared" si="35"/>
        <v/>
      </c>
    </row>
    <row r="301" spans="1:6" x14ac:dyDescent="0.25">
      <c r="A301" s="3"/>
      <c r="D301" s="5"/>
      <c r="F301" s="6" t="str">
        <f t="shared" si="35"/>
        <v/>
      </c>
    </row>
    <row r="302" spans="1:6" x14ac:dyDescent="0.25">
      <c r="A302" s="3"/>
      <c r="D302" s="5"/>
      <c r="F302" s="6" t="str">
        <f t="shared" si="35"/>
        <v/>
      </c>
    </row>
    <row r="303" spans="1:6" x14ac:dyDescent="0.25">
      <c r="A303" s="3"/>
      <c r="D303" s="5"/>
      <c r="F303" s="6" t="str">
        <f t="shared" si="35"/>
        <v/>
      </c>
    </row>
    <row r="304" spans="1:6" x14ac:dyDescent="0.25">
      <c r="A304" s="3"/>
      <c r="D304" s="5"/>
      <c r="F304" s="6" t="str">
        <f t="shared" si="35"/>
        <v/>
      </c>
    </row>
    <row r="305" spans="1:6" x14ac:dyDescent="0.25">
      <c r="A305" s="3"/>
      <c r="D305" s="5"/>
      <c r="F305" s="6" t="str">
        <f t="shared" si="35"/>
        <v/>
      </c>
    </row>
    <row r="306" spans="1:6" x14ac:dyDescent="0.25">
      <c r="A306" s="3"/>
      <c r="D306" s="5"/>
      <c r="F306" s="6" t="str">
        <f t="shared" si="35"/>
        <v/>
      </c>
    </row>
    <row r="307" spans="1:6" x14ac:dyDescent="0.25">
      <c r="A307" s="3"/>
      <c r="D307" s="5"/>
      <c r="F307" s="6" t="str">
        <f t="shared" si="35"/>
        <v/>
      </c>
    </row>
    <row r="308" spans="1:6" x14ac:dyDescent="0.25">
      <c r="A308" s="3"/>
      <c r="D308" s="5"/>
      <c r="F308" s="6" t="str">
        <f t="shared" si="35"/>
        <v/>
      </c>
    </row>
    <row r="309" spans="1:6" x14ac:dyDescent="0.25">
      <c r="A309" s="3"/>
      <c r="D309" s="5"/>
      <c r="F309" s="6" t="str">
        <f t="shared" si="35"/>
        <v/>
      </c>
    </row>
    <row r="310" spans="1:6" x14ac:dyDescent="0.25">
      <c r="A310" s="3"/>
      <c r="D310" s="5"/>
      <c r="F310" s="6" t="str">
        <f t="shared" si="35"/>
        <v/>
      </c>
    </row>
    <row r="311" spans="1:6" x14ac:dyDescent="0.25">
      <c r="A311" s="3"/>
      <c r="D311" s="5"/>
      <c r="F311" s="6" t="str">
        <f t="shared" si="35"/>
        <v/>
      </c>
    </row>
    <row r="312" spans="1:6" x14ac:dyDescent="0.25">
      <c r="A312" s="3"/>
      <c r="D312" s="5"/>
      <c r="F312" s="6" t="str">
        <f t="shared" si="35"/>
        <v/>
      </c>
    </row>
    <row r="313" spans="1:6" x14ac:dyDescent="0.25">
      <c r="A313" s="3"/>
      <c r="D313" s="5"/>
      <c r="F313" s="6" t="str">
        <f t="shared" si="35"/>
        <v/>
      </c>
    </row>
    <row r="314" spans="1:6" x14ac:dyDescent="0.25">
      <c r="A314" s="3"/>
      <c r="D314" s="5"/>
      <c r="F314" s="6" t="str">
        <f t="shared" si="35"/>
        <v/>
      </c>
    </row>
    <row r="315" spans="1:6" x14ac:dyDescent="0.25">
      <c r="A315" s="3"/>
      <c r="D315" s="5"/>
      <c r="F315" s="6" t="str">
        <f t="shared" si="35"/>
        <v/>
      </c>
    </row>
    <row r="316" spans="1:6" x14ac:dyDescent="0.25">
      <c r="A316" s="3"/>
      <c r="D316" s="5"/>
      <c r="F316" s="6" t="str">
        <f t="shared" si="35"/>
        <v/>
      </c>
    </row>
    <row r="317" spans="1:6" x14ac:dyDescent="0.25">
      <c r="A317" s="3"/>
      <c r="D317" s="5"/>
      <c r="F317" s="6" t="str">
        <f t="shared" si="35"/>
        <v/>
      </c>
    </row>
    <row r="318" spans="1:6" x14ac:dyDescent="0.25">
      <c r="A318" s="3"/>
      <c r="D318" s="5"/>
      <c r="F318" s="6" t="str">
        <f t="shared" si="35"/>
        <v/>
      </c>
    </row>
    <row r="319" spans="1:6" x14ac:dyDescent="0.25">
      <c r="A319" s="3"/>
      <c r="D319" s="5"/>
      <c r="F319" s="6" t="str">
        <f t="shared" si="35"/>
        <v/>
      </c>
    </row>
    <row r="320" spans="1:6" x14ac:dyDescent="0.25">
      <c r="A320" s="3"/>
      <c r="D320" s="5"/>
      <c r="F320" s="6" t="str">
        <f t="shared" si="35"/>
        <v/>
      </c>
    </row>
    <row r="321" spans="1:6" x14ac:dyDescent="0.25">
      <c r="A321" s="3"/>
      <c r="D321" s="5"/>
      <c r="F321" s="6" t="str">
        <f t="shared" si="35"/>
        <v/>
      </c>
    </row>
    <row r="322" spans="1:6" x14ac:dyDescent="0.25">
      <c r="A322" s="3"/>
      <c r="D322" s="5"/>
      <c r="F322" s="6" t="str">
        <f t="shared" si="35"/>
        <v/>
      </c>
    </row>
    <row r="323" spans="1:6" x14ac:dyDescent="0.25">
      <c r="A323" s="3"/>
      <c r="D323" s="5"/>
      <c r="F323" s="6" t="str">
        <f t="shared" si="35"/>
        <v/>
      </c>
    </row>
    <row r="324" spans="1:6" x14ac:dyDescent="0.25">
      <c r="A324" s="3"/>
      <c r="D324" s="5"/>
    </row>
    <row r="325" spans="1:6" x14ac:dyDescent="0.25">
      <c r="A325" s="3"/>
      <c r="D325" s="5"/>
    </row>
    <row r="326" spans="1:6" x14ac:dyDescent="0.25">
      <c r="A326" s="3"/>
    </row>
    <row r="327" spans="1:6" x14ac:dyDescent="0.25">
      <c r="A327" s="3"/>
    </row>
  </sheetData>
  <mergeCells count="1">
    <mergeCell ref="K117:M1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EP2</dc:creator>
  <cp:lastModifiedBy>Tomislav Regvart</cp:lastModifiedBy>
  <dcterms:created xsi:type="dcterms:W3CDTF">2024-04-22T12:41:54Z</dcterms:created>
  <dcterms:modified xsi:type="dcterms:W3CDTF">2025-11-03T09:04:33Z</dcterms:modified>
</cp:coreProperties>
</file>